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<sst xmlns="http://schemas.openxmlformats.org/spreadsheetml/2006/main" count="45" uniqueCount="28">
  <si>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</si>
  <si>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</si>
  <si>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</si>
  <si>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</si>
  <si>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</si>
  <si>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</si>
  <si>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</si>
  <si>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</si>
  <si>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</si>
  <si>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</si>
  <si>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</si>
  <si>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</si>
  <si>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</si>
  <si>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</si>
  <si>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</si>
  <si>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</si>
  <si>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</si>
  <si>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</si>
  <si>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</si>
  <si>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</si>
  <si>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</si>
  <si>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</si>
  <si>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</si>
  <si>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</si>
  <si>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</si>
  <si>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Глава администрации ______________Бычинина М.В.             
Главный бухгалтер_________________Никулина Ю.Н.</t>
  </si>
  <si>
    <t>х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</si>
  <si>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января 2016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</si>
</sst>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4">
      <selection activeCell="N15" sqref="N15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9.0039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10.8515625" style="3" customWidth="1"/>
    <col min="17" max="17" width="8.1406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10.5">
      <c r="R1" s="28" t="s">
        <v>16</v>
      </c>
      <c r="S1" s="28"/>
      <c r="T1" s="28"/>
      <c r="U1" s="28"/>
    </row>
    <row r="2" spans="18:21" ht="10.5">
      <c r="R2" s="28" t="s">
        <v>21</v>
      </c>
      <c r="S2" s="28"/>
      <c r="T2" s="28"/>
      <c r="U2" s="28"/>
    </row>
    <row r="3" spans="18:21" ht="10.5">
      <c r="R3" s="28" t="s">
        <v>22</v>
      </c>
      <c r="S3" s="28"/>
      <c r="T3" s="28"/>
      <c r="U3" s="28"/>
    </row>
    <row r="4" spans="1:17" ht="66" customHeight="1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30" t="s">
        <v>20</v>
      </c>
      <c r="Q6" s="30"/>
    </row>
    <row r="7" spans="1:19" ht="10.5" customHeight="1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" t="s">
        <v>18</v>
      </c>
      <c r="O7" s="23"/>
      <c r="P7" s="23"/>
      <c r="Q7" s="23"/>
      <c r="R7" s="23"/>
      <c r="S7" s="24"/>
    </row>
    <row r="8" spans="1:19" ht="10.5" customHeight="1">
      <c r="A8" s="20" t="s">
        <v>7</v>
      </c>
      <c r="B8" s="20" t="s">
        <v>13</v>
      </c>
      <c r="C8" s="20" t="s">
        <v>8</v>
      </c>
      <c r="D8" s="18" t="s">
        <v>19</v>
      </c>
      <c r="E8" s="20" t="s">
        <v>10</v>
      </c>
      <c r="F8" s="20" t="s">
        <v>11</v>
      </c>
      <c r="G8" s="20" t="s">
        <v>9</v>
      </c>
      <c r="H8" s="29" t="s">
        <v>2</v>
      </c>
      <c r="I8" s="29"/>
      <c r="J8" s="29"/>
      <c r="K8" s="29"/>
      <c r="L8" s="26"/>
      <c r="M8" s="26"/>
      <c r="N8" s="25" t="s">
        <v>3</v>
      </c>
      <c r="O8" s="22" t="s">
        <v>4</v>
      </c>
      <c r="P8" s="23"/>
      <c r="Q8" s="23"/>
      <c r="R8" s="23"/>
      <c r="S8" s="24"/>
    </row>
    <row r="9" spans="1:19" ht="52.5">
      <c r="A9" s="20"/>
      <c r="B9" s="20"/>
      <c r="C9" s="20"/>
      <c r="D9" s="19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5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10.5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26</v>
      </c>
      <c r="N10" s="6">
        <f>O10+P10+Q10+R10</f>
        <v>757124.69</v>
      </c>
      <c r="O10" s="6">
        <f>158534.21+118900.66</f>
        <v>277434.87</v>
      </c>
      <c r="P10" s="6">
        <f>79391.91+59543.94</f>
        <v>138935.85</v>
      </c>
      <c r="Q10" s="6">
        <f>140013.7+89315.9</f>
        <v>229329.6</v>
      </c>
      <c r="R10" s="10">
        <f>54702.86+56721.51</f>
        <v>111424.37</v>
      </c>
      <c r="S10" s="5" t="s">
        <v>26</v>
      </c>
    </row>
    <row r="11" spans="1:19" ht="10.5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26</v>
      </c>
      <c r="N11" s="6">
        <f>O11+P11+Q11+R11</f>
        <v>2672504.8</v>
      </c>
      <c r="O11" s="6">
        <f>592529.69+444397.27</f>
        <v>1036926.96</v>
      </c>
      <c r="P11" s="6">
        <f>296731.34+222548.51</f>
        <v>519279.85000000003</v>
      </c>
      <c r="Q11" s="6">
        <f>454173.81+333822.76</f>
        <v>787996.5700000001</v>
      </c>
      <c r="R11" s="10">
        <f>183710.76+144590.66</f>
        <v>328301.42000000004</v>
      </c>
      <c r="S11" s="5" t="s">
        <v>26</v>
      </c>
    </row>
    <row r="12" spans="1:19" ht="10.5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26</v>
      </c>
      <c r="N12" s="6">
        <f>O12+P12+Q12+R12</f>
        <v>5361457.75</v>
      </c>
      <c r="O12" s="6">
        <f>1152123.1+864092.32</f>
        <v>2016215.42</v>
      </c>
      <c r="P12" s="6">
        <f>576968.6+432726.45</f>
        <v>1009695.05</v>
      </c>
      <c r="Q12" s="6">
        <f>950234.09+649089.68</f>
        <v>1599323.77</v>
      </c>
      <c r="R12" s="10">
        <f>384364.35+351859.16</f>
        <v>736223.51</v>
      </c>
      <c r="S12" s="5" t="s">
        <v>26</v>
      </c>
    </row>
    <row r="13" spans="1:19" ht="10.5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26</v>
      </c>
      <c r="N13" s="6">
        <f>O13+P13+Q13+R13</f>
        <v>6774468.160000001</v>
      </c>
      <c r="O13" s="6">
        <f>1656520.7+1242390.53</f>
        <v>2898911.23</v>
      </c>
      <c r="P13" s="6">
        <f>829564.52+622173.39</f>
        <v>1451737.9100000001</v>
      </c>
      <c r="Q13" s="6">
        <f>986148.08+1004776.98</f>
        <v>1990925.06</v>
      </c>
      <c r="R13" s="10">
        <f>398891.36+34002.6</f>
        <v>432893.95999999996</v>
      </c>
      <c r="S13" s="5" t="s">
        <v>26</v>
      </c>
    </row>
    <row r="14" spans="1:19" ht="10.5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26</v>
      </c>
      <c r="N14" s="6">
        <f>O14+P14+Q14+R14</f>
        <v>5048942.99</v>
      </c>
      <c r="O14" s="6">
        <f>1181241.62+885931.22</f>
        <v>2067172.84</v>
      </c>
      <c r="P14" s="6">
        <f>591550.79+443663.09</f>
        <v>1035213.8800000001</v>
      </c>
      <c r="Q14" s="6">
        <v>1706295.61</v>
      </c>
      <c r="R14" s="17">
        <v>240260.66</v>
      </c>
      <c r="S14" s="5" t="s">
        <v>26</v>
      </c>
    </row>
    <row r="15" ht="12.75" customHeight="1">
      <c r="R15" s="16"/>
    </row>
    <row r="16" spans="1:12" ht="42" customHeight="1">
      <c r="A16" s="27" t="s">
        <v>25</v>
      </c>
      <c r="B16" s="27"/>
      <c r="C16" s="27"/>
      <c r="D16" s="27"/>
      <c r="E16" s="27"/>
      <c r="H16" s="11"/>
      <c r="I16" s="11"/>
      <c r="J16" s="11"/>
      <c r="K16" s="11"/>
      <c r="L16" s="11"/>
    </row>
    <row r="17" ht="10.5">
      <c r="H17" s="12"/>
    </row>
    <row r="18" spans="1:8" ht="10.5" customHeight="1">
      <c r="A18" s="27" t="s">
        <v>24</v>
      </c>
      <c r="B18" s="27"/>
      <c r="C18" s="27"/>
      <c r="D18" s="27"/>
      <c r="E18" s="27"/>
      <c r="H18" s="12"/>
    </row>
    <row r="19" ht="10.5">
      <c r="H19" s="12"/>
    </row>
    <row r="20" ht="10.5">
      <c r="H20" s="12"/>
    </row>
  </sheetData>
  <sheetProtection/>
  <mergeCells count="19"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  <mergeCell ref="D8:D9"/>
    <mergeCell ref="A8:A9"/>
    <mergeCell ref="A4:Q4"/>
    <mergeCell ref="N7:S7"/>
    <mergeCell ref="O8:S8"/>
    <mergeCell ref="G8:G9"/>
    <mergeCell ref="N8:N9"/>
    <mergeCell ref="B8:B9"/>
    <mergeCell ref="A7:M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2015-12-22T12:24:42Z</cp:lastPrinted>
  <dcterms:created xsi:type="dcterms:W3CDTF">1996-10-08T23:32:33Z</dcterms:created>
  <dcterms:modified xsi:type="dcterms:W3CDTF">2016-06-03T07:13:53Z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