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2120" windowHeight="8760" activeTab="0"/>
  </bookViews>
  <sheets>
    <sheet name="Пр.7. Вед. " sheetId="1" r:id="rId1"/>
    <sheet name="Прил 6.1 новое" sheetId="2" r:id="rId2"/>
  </sheets>
  <definedNames/>
  <calcPr fullCalcOnLoad="1"/>
</workbook>
</file>

<file path=xl/sharedStrings.xml><?xml version="1.0" encoding="utf-8"?>
<sst xmlns="http://schemas.openxmlformats.org/spreadsheetml/2006/main" count="1386" uniqueCount="230">
  <si>
    <t>10</t>
  </si>
  <si>
    <t>Итого расходов:</t>
  </si>
  <si>
    <t>Целевая статья</t>
  </si>
  <si>
    <t>Вид расхода</t>
  </si>
  <si>
    <t>№ п/п</t>
  </si>
  <si>
    <t>Наименование</t>
  </si>
  <si>
    <t>01</t>
  </si>
  <si>
    <t>02</t>
  </si>
  <si>
    <t>03</t>
  </si>
  <si>
    <t>04</t>
  </si>
  <si>
    <t>05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</si>
  <si>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</si>
  <si>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</si>
  <si>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</si>
  <si>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</si>
  <si>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</si>
  <si>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</si>
  <si>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</si>
  <si>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</si>
  <si>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</si>
  <si>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000 </t>
  </si>
  <si>
    <t>Депутаты представительного органа муниципального образования</t>
  </si>
  <si>
    <t> 000 00 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</si>
  <si>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</si>
  <si>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</si>
  <si>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</si>
  <si>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</si>
  <si>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</si>
  <si>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</si>
  <si>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</si>
  <si>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00000 00</t>
  </si>
  <si>
    <t>Национальная  экономика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</si>
  <si>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</si>
  <si>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</si>
  <si>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</si>
  <si>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</si>
  <si>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</si>
  <si>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</si>
  <si>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</si>
  <si>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</si>
  <si>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</si>
  <si>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 xml:space="preserve">Культура </t>
  </si>
  <si>
    <t>к Решению Совета депутатов</t>
  </si>
  <si>
    <t>МО Большеколпанское сельское поселение</t>
  </si>
  <si>
    <t>2</t>
  </si>
  <si>
    <t>Национальная  оборона</t>
  </si>
  <si>
    <t>Мобилизационная и вневойсковая подготовка</t>
  </si>
  <si>
    <t>Обеспечение пожарной  безопасности</t>
  </si>
  <si>
    <t>Коммунальное  хозяйство</t>
  </si>
  <si>
    <t>Мероприятия в области коммунального хозяйства</t>
  </si>
  <si>
    <t>1</t>
  </si>
  <si>
    <t>Администрация Большеколпанского сельского поселения</t>
  </si>
  <si>
    <t>Общеэкономические  вопросы</t>
  </si>
  <si>
    <t>Проведение мероприятий, осуществляемых органами местного самоуправления</t>
  </si>
  <si>
    <t>Социальная  политика</t>
  </si>
  <si>
    <t>Пенсионное обеспечение</t>
  </si>
  <si>
    <t>Приложение  6,1</t>
  </si>
  <si>
    <t>Физическая культура и спорт</t>
  </si>
  <si>
    <t>11</t>
  </si>
  <si>
    <t>Казначейское исполнение бюджетов городских и сельских поселений</t>
  </si>
  <si>
    <t>Осуществление финансового контроля бюджетов МО городских и сельских поселений</t>
  </si>
  <si>
    <t>13</t>
  </si>
  <si>
    <t>Культура</t>
  </si>
  <si>
    <t>МКУК "Большеколпанский ЦКС и МП"</t>
  </si>
  <si>
    <t>870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</si>
  <si>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</si>
  <si>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</si>
  <si>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540</t>
  </si>
  <si>
    <t>Раздел, подраздел</t>
  </si>
  <si>
    <t>Прочая закупка товаров, работ и услуг для обеспечения государственных (муниципальных) нужд</t>
  </si>
  <si>
    <t>244</t>
  </si>
  <si>
    <t>Социальная поддержка отдельных категорий граждан</t>
  </si>
  <si>
    <t>Доплаты к пенсиям государственных служащих субъектов Российской Федерации и муниципальных служащих</t>
  </si>
  <si>
    <t>1001</t>
  </si>
  <si>
    <t>Массовый спорт</t>
  </si>
  <si>
    <t>1102</t>
  </si>
  <si>
    <t>Обеспечение деятельности подведомственных учреждений (ДК)</t>
  </si>
  <si>
    <t>0801</t>
  </si>
  <si>
    <t>Обеспечение деятельности подведомственных учреждений (БИБЛИОТЕКИ)</t>
  </si>
  <si>
    <t>Фонд оплаты труда казенных учреждений и взносы по обязательному социальному страхованию</t>
  </si>
  <si>
    <t>111</t>
  </si>
  <si>
    <t>0501</t>
  </si>
  <si>
    <t>Обеспечение мероприятий по текущему и капитальному ремонту многоквартирных домов</t>
  </si>
  <si>
    <t>0502</t>
  </si>
  <si>
    <t xml:space="preserve">Социальная политика </t>
  </si>
  <si>
    <t xml:space="preserve">Развитие физической культуры и спорта </t>
  </si>
  <si>
    <t xml:space="preserve">Развитие физической культуры и массового спорта </t>
  </si>
  <si>
    <t xml:space="preserve">Развитие культуры </t>
  </si>
  <si>
    <t xml:space="preserve">Обеспечение качественным жильем граждан </t>
  </si>
  <si>
    <t>Капитальный ремонт муниципального жилищного фонда</t>
  </si>
  <si>
    <t>Мероприятия в области жилищного хозяйства</t>
  </si>
  <si>
    <t>Обеспечение жильем и поддержка граждан, нуждающихся в улучшении жилищных условий</t>
  </si>
  <si>
    <t>Развитие инженерной и социальной инфраструктуры в районах массовой жилой застройки</t>
  </si>
  <si>
    <t>Уличное освещение</t>
  </si>
  <si>
    <t>0503</t>
  </si>
  <si>
    <t>Прочие мероприятия по благоустройству городских округов и поселений</t>
  </si>
  <si>
    <t>0409</t>
  </si>
  <si>
    <t>Дорожное хозяйство (дорожные фонды)</t>
  </si>
  <si>
    <t xml:space="preserve">Национальная безопасность 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</si>
  <si>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</si>
  <si>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</si>
  <si>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</si>
  <si>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</si>
  <si>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</si>
  <si>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Отдельные мероприятия в области информационно-коммуникационных технологий и связи</t>
  </si>
  <si>
    <t>0410</t>
  </si>
  <si>
    <t xml:space="preserve">Социально-экономическое развитие </t>
  </si>
  <si>
    <t xml:space="preserve">Информационное общество </t>
  </si>
  <si>
    <t xml:space="preserve">Стимулирование экономической активности 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</si>
  <si>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</si>
  <si>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0401</t>
  </si>
  <si>
    <t>0412</t>
  </si>
  <si>
    <t xml:space="preserve">Развитие автомобильных дорог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</si>
  <si>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</si>
  <si>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0113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</si>
  <si>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</si>
  <si>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 xml:space="preserve">Энергосбережение и повышение энергетической эффективности </t>
  </si>
  <si>
    <t>Обеспечение устойчивого функционирования коммунальной и инженерной инфраструктуры</t>
  </si>
  <si>
    <t>Обеспечение деятельности подведомственных учреждений (ПРОЧИЕ)</t>
  </si>
  <si>
    <t>0505</t>
  </si>
  <si>
    <t xml:space="preserve">Устойчивое общественное развитие </t>
  </si>
  <si>
    <t xml:space="preserve">Молодежь </t>
  </si>
  <si>
    <t>0707</t>
  </si>
  <si>
    <t>113</t>
  </si>
  <si>
    <t>Иные выплаты 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</si>
  <si>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Обеспечение деятельности органов управления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</si>
  <si>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</si>
  <si>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</si>
  <si>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</si>
  <si>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</si>
  <si>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</si>
  <si>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</si>
  <si>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</si>
  <si>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</si>
  <si>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61.7.1104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</si>
  <si>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</si>
  <si>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органов местного самоуправления,  том числе оплата труда немуниципальных служащих</t>
  </si>
  <si>
    <t>61.8.1103</t>
  </si>
  <si>
    <t>122</t>
  </si>
  <si>
    <t>Иные выплаты персоналу государственных (муниципальных) органов, за исключением ФОТ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</si>
  <si>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</si>
  <si>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</si>
  <si>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</si>
  <si>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0103</t>
  </si>
  <si>
    <t>Содержание органов местного самоуправления</t>
  </si>
  <si>
    <t>61.8</t>
  </si>
  <si>
    <t>Прочие непрограммные расходы</t>
  </si>
  <si>
    <t>62.9</t>
  </si>
  <si>
    <t>62.9.1302</t>
  </si>
  <si>
    <t>Иные межбюджетные трансферты</t>
  </si>
  <si>
    <t>Реализация прав граждан для участия в федеральных и региональных ГП на получение субсидий на  для приобретения жилья</t>
  </si>
  <si>
    <t>62.9.1303</t>
  </si>
  <si>
    <t>Регулирование тарифов на товары и услуги  организаций коммунального комплекса</t>
  </si>
  <si>
    <t>62.9.1304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</si>
  <si>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</si>
  <si>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62.9.1305</t>
  </si>
  <si>
    <t>62.9.1306</t>
  </si>
  <si>
    <t>Организация теплоснабжения</t>
  </si>
  <si>
    <t>62.9.1307</t>
  </si>
  <si>
    <t>62.9.1502</t>
  </si>
  <si>
    <t>Резервные средства</t>
  </si>
  <si>
    <t>0111</t>
  </si>
  <si>
    <t>62.9.1505</t>
  </si>
  <si>
    <t>Диспансеризация муниципальных и немуниципальных служащих</t>
  </si>
  <si>
    <t>62.9.1507</t>
  </si>
  <si>
    <t>Организация и содержание мест захоронения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</si>
  <si>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</si>
  <si>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62.9.5118</t>
  </si>
  <si>
    <t>0203</t>
  </si>
  <si>
    <t>62.9.9548</t>
  </si>
  <si>
    <t>00 0 0000</t>
  </si>
  <si>
    <t>Пособия, компенсации и иные социальные выплаты гражданам, кроме публичных нормативных обязательств</t>
  </si>
  <si>
    <t>321</t>
  </si>
  <si>
    <t>12</t>
  </si>
  <si>
    <t xml:space="preserve">Развитие культуры и искусства </t>
  </si>
  <si>
    <t>Казенное учреждение по благоустройству</t>
  </si>
  <si>
    <t>Приложение  7</t>
  </si>
  <si>
    <t>243</t>
  </si>
  <si>
    <t>Закупка товаров, работ, услуг в целях капиитального ремонта государственного (муниципального) имущества</t>
  </si>
  <si>
    <t xml:space="preserve">Ведомственная структура расходов   бюджета МО Большеколпанское сельское поселение  на  2015 год </t>
  </si>
  <si>
    <t xml:space="preserve">РАСПРЕДЕЛЕНИЕ
бюджетных ассигнований по целевым статьям, группам и подгруппам видов расходов классификации расходов бюджетов, а также по разделам и подразделам классификации расходов  бюджета МО Большеколпанское сельское поселение  на 2015 год </t>
  </si>
  <si>
    <t>Бюджет на 2015 год, тыс. руб.)</t>
  </si>
  <si>
    <t>62.9.1301</t>
  </si>
  <si>
    <t>Жилищный контроль</t>
  </si>
  <si>
    <t>71.2</t>
  </si>
  <si>
    <t>71.2.1509</t>
  </si>
  <si>
    <t>Обеспечение пожарной безопасности в населенных пунктах на территории Большеколпанского сельского  поселения</t>
  </si>
  <si>
    <t>71.2.1512</t>
  </si>
  <si>
    <t>71.3</t>
  </si>
  <si>
    <t>71.3.1560</t>
  </si>
  <si>
    <t>71.1</t>
  </si>
  <si>
    <t>71.1.1533</t>
  </si>
  <si>
    <t>62.9.1515</t>
  </si>
  <si>
    <t xml:space="preserve">Развитие и поддержка предпринимательства </t>
  </si>
  <si>
    <t>71.1.1551</t>
  </si>
  <si>
    <t>71.1.1518</t>
  </si>
  <si>
    <t>Проведение работ по установлению границ земельных участков"</t>
  </si>
  <si>
    <t xml:space="preserve">Переселение граждан из аварийного жилого фонда </t>
  </si>
  <si>
    <t>71.3.1521</t>
  </si>
  <si>
    <t>71.3.1520</t>
  </si>
  <si>
    <t>71.3.1522</t>
  </si>
  <si>
    <t>71.3.1538</t>
  </si>
  <si>
    <t>71.3.1542</t>
  </si>
  <si>
    <t>71.3.1541</t>
  </si>
  <si>
    <t>71.3.1553</t>
  </si>
  <si>
    <t>Проведение мероприятий по озеленению территории поселения</t>
  </si>
  <si>
    <t>71.3.1540</t>
  </si>
  <si>
    <t>71.3.1290</t>
  </si>
  <si>
    <t>71.5</t>
  </si>
  <si>
    <t>71.5.1566</t>
  </si>
  <si>
    <t>71.4</t>
  </si>
  <si>
    <t>71.4.1250</t>
  </si>
  <si>
    <t>71.4.1260</t>
  </si>
  <si>
    <t xml:space="preserve">Праздничные и иные зрелищные мероприятия </t>
  </si>
  <si>
    <t>71.4.1563</t>
  </si>
  <si>
    <t>62</t>
  </si>
  <si>
    <t>62.9.1528</t>
  </si>
  <si>
    <t>71.5.1280</t>
  </si>
  <si>
    <t>71.5.1534</t>
  </si>
  <si>
    <t>Исполнитель: Никулина Ю.Н.</t>
  </si>
  <si>
    <t>Развитие муниципальной службы  в МО городских и сельских поселений</t>
  </si>
  <si>
    <t>Бюджет на 2015 год, тыс.руб.</t>
  </si>
  <si>
    <t>0000</t>
  </si>
  <si>
    <t>0500</t>
  </si>
  <si>
    <t>0800</t>
  </si>
  <si>
    <t>1100</t>
  </si>
  <si>
    <t>0700</t>
  </si>
  <si>
    <t>71.3.9602</t>
  </si>
  <si>
    <t>71.3.9502</t>
  </si>
  <si>
    <t>от "15" декабря 2014г.  № 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</si>
</sst>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color indexed="8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>
      <alignment horizontal="left"/>
    </xf>
    <xf numFmtId="49" fontId="0" fillId="33" borderId="0" xfId="0" applyNumberFormat="1" applyFill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49" fontId="8" fillId="0" borderId="0" xfId="0" applyNumberFormat="1" applyFont="1" applyAlignment="1" applyProtection="1">
      <alignment vertical="center" wrapText="1"/>
      <protection locked="0"/>
    </xf>
    <xf numFmtId="49" fontId="9" fillId="19" borderId="10" xfId="0" applyNumberFormat="1" applyFont="1" applyFill="1" applyBorder="1" applyAlignment="1">
      <alignment horizontal="justify" vertical="center" wrapText="1"/>
    </xf>
    <xf numFmtId="49" fontId="9" fillId="19" borderId="10" xfId="0" applyNumberFormat="1" applyFont="1" applyFill="1" applyBorder="1" applyAlignment="1">
      <alignment horizontal="center" vertical="center" wrapText="1"/>
    </xf>
    <xf numFmtId="2" fontId="9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2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49" fontId="8" fillId="19" borderId="10" xfId="0" applyNumberFormat="1" applyFont="1" applyFill="1" applyBorder="1" applyAlignment="1">
      <alignment horizontal="center" vertical="center" wrapText="1"/>
    </xf>
    <xf numFmtId="2" fontId="8" fillId="19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19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19" borderId="10" xfId="0" applyNumberFormat="1" applyFont="1" applyFill="1" applyBorder="1" applyAlignment="1">
      <alignment vertical="center" wrapText="1"/>
    </xf>
    <xf numFmtId="49" fontId="8" fillId="19" borderId="10" xfId="0" applyNumberFormat="1" applyFont="1" applyFill="1" applyBorder="1" applyAlignment="1">
      <alignment horizontal="justify" vertical="center" wrapText="1"/>
    </xf>
    <xf numFmtId="165" fontId="9" fillId="19" borderId="12" xfId="58" applyNumberFormat="1" applyFont="1" applyFill="1" applyBorder="1" applyAlignment="1" applyProtection="1">
      <alignment horizontal="center" vertical="center" wrapText="1"/>
      <protection locked="0"/>
    </xf>
    <xf numFmtId="165" fontId="8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8" fillId="19" borderId="10" xfId="0" applyNumberFormat="1" applyFont="1" applyFill="1" applyBorder="1" applyAlignment="1">
      <alignment horizontal="left" vertical="center" wrapText="1"/>
    </xf>
    <xf numFmtId="49" fontId="9" fillId="19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9" fillId="17" borderId="10" xfId="0" applyNumberFormat="1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center" vertical="center"/>
    </xf>
    <xf numFmtId="49" fontId="9" fillId="17" borderId="10" xfId="0" applyNumberFormat="1" applyFont="1" applyFill="1" applyBorder="1" applyAlignment="1">
      <alignment horizontal="center" vertical="center" wrapText="1"/>
    </xf>
    <xf numFmtId="49" fontId="48" fillId="17" borderId="10" xfId="0" applyNumberFormat="1" applyFont="1" applyFill="1" applyBorder="1" applyAlignment="1">
      <alignment horizontal="center" vertical="center" wrapText="1"/>
    </xf>
    <xf numFmtId="2" fontId="9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0" xfId="0" applyNumberFormat="1" applyFont="1" applyFill="1" applyBorder="1" applyAlignment="1">
      <alignment horizontal="left" vertical="center" wrapText="1"/>
    </xf>
    <xf numFmtId="49" fontId="9" fillId="18" borderId="10" xfId="0" applyNumberFormat="1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center" vertical="center" wrapText="1"/>
    </xf>
    <xf numFmtId="2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43" fontId="9" fillId="19" borderId="12" xfId="58" applyFont="1" applyFill="1" applyBorder="1" applyAlignment="1" applyProtection="1">
      <alignment horizontal="center" vertical="center" wrapText="1"/>
      <protection locked="0"/>
    </xf>
    <xf numFmtId="165" fontId="9" fillId="34" borderId="12" xfId="58" applyNumberFormat="1" applyFont="1" applyFill="1" applyBorder="1" applyAlignment="1" applyProtection="1">
      <alignment horizontal="center" vertical="center" wrapText="1"/>
      <protection locked="0"/>
    </xf>
    <xf numFmtId="165" fontId="9" fillId="0" borderId="12" xfId="58" applyNumberFormat="1" applyFont="1" applyFill="1" applyBorder="1" applyAlignment="1" applyProtection="1">
      <alignment horizontal="center" vertical="center" wrapText="1"/>
      <protection locked="0"/>
    </xf>
    <xf numFmtId="43" fontId="8" fillId="0" borderId="12" xfId="58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43" fontId="9" fillId="0" borderId="12" xfId="58" applyFont="1" applyFill="1" applyBorder="1" applyAlignment="1" applyProtection="1">
      <alignment horizontal="center" vertical="center" wrapText="1"/>
      <protection locked="0"/>
    </xf>
    <xf numFmtId="49" fontId="9" fillId="17" borderId="10" xfId="0" applyNumberFormat="1" applyFont="1" applyFill="1" applyBorder="1" applyAlignment="1">
      <alignment horizontal="left" vertical="center" wrapText="1"/>
    </xf>
    <xf numFmtId="43" fontId="9" fillId="18" borderId="12" xfId="58" applyFont="1" applyFill="1" applyBorder="1" applyAlignment="1" applyProtection="1">
      <alignment horizontal="center" vertical="center" wrapText="1"/>
      <protection locked="0"/>
    </xf>
    <xf numFmtId="43" fontId="9" fillId="34" borderId="12" xfId="58" applyFont="1" applyFill="1" applyBorder="1" applyAlignment="1" applyProtection="1">
      <alignment horizontal="center" vertical="center" wrapText="1"/>
      <protection locked="0"/>
    </xf>
    <xf numFmtId="49" fontId="9" fillId="35" borderId="14" xfId="0" applyNumberFormat="1" applyFont="1" applyFill="1" applyBorder="1" applyAlignment="1">
      <alignment horizontal="left" vertical="center" wrapText="1"/>
    </xf>
    <xf numFmtId="2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49" fontId="11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>
      <alignment horizontal="center" vertical="center" wrapText="1"/>
    </xf>
    <xf numFmtId="49" fontId="9" fillId="17" borderId="16" xfId="0" applyNumberFormat="1" applyFont="1" applyFill="1" applyBorder="1" applyAlignment="1">
      <alignment horizontal="left" vertical="center" wrapText="1"/>
    </xf>
    <xf numFmtId="49" fontId="14" fillId="17" borderId="16" xfId="0" applyNumberFormat="1" applyFont="1" applyFill="1" applyBorder="1" applyAlignment="1">
      <alignment horizontal="right" vertical="center" wrapText="1"/>
    </xf>
    <xf numFmtId="2" fontId="9" fillId="17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6" xfId="0" applyNumberFormat="1" applyFont="1" applyFill="1" applyBorder="1" applyAlignment="1">
      <alignment horizontal="left" vertical="center" wrapText="1"/>
    </xf>
    <xf numFmtId="49" fontId="14" fillId="18" borderId="16" xfId="0" applyNumberFormat="1" applyFont="1" applyFill="1" applyBorder="1" applyAlignment="1">
      <alignment horizontal="right" vertical="center" wrapText="1"/>
    </xf>
    <xf numFmtId="2" fontId="9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Fill="1" applyBorder="1" applyAlignment="1">
      <alignment vertical="center" wrapText="1"/>
    </xf>
    <xf numFmtId="49" fontId="9" fillId="19" borderId="10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 wrapText="1"/>
    </xf>
    <xf numFmtId="2" fontId="9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right" vertical="center" wrapText="1"/>
    </xf>
    <xf numFmtId="49" fontId="8" fillId="0" borderId="18" xfId="0" applyNumberFormat="1" applyFont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49" fillId="19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right" vertical="center" wrapText="1"/>
    </xf>
    <xf numFmtId="2" fontId="9" fillId="34" borderId="12" xfId="58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8" applyNumberFormat="1" applyFont="1" applyFill="1" applyBorder="1" applyAlignment="1" applyProtection="1">
      <alignment horizontal="center" vertical="center" wrapText="1"/>
      <protection locked="0"/>
    </xf>
    <xf numFmtId="43" fontId="8" fillId="0" borderId="12" xfId="58" applyFont="1" applyFill="1" applyBorder="1" applyAlignment="1" applyProtection="1">
      <alignment vertical="center" wrapText="1"/>
      <protection locked="0"/>
    </xf>
    <xf numFmtId="49" fontId="8" fillId="18" borderId="10" xfId="0" applyNumberFormat="1" applyFont="1" applyFill="1" applyBorder="1" applyAlignment="1">
      <alignment vertical="center" wrapText="1"/>
    </xf>
    <xf numFmtId="49" fontId="9" fillId="0" borderId="18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9" fillId="18" borderId="10" xfId="0" applyNumberFormat="1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49" fontId="12" fillId="0" borderId="20" xfId="0" applyNumberFormat="1" applyFont="1" applyFill="1" applyBorder="1" applyAlignment="1" applyProtection="1">
      <alignment vertical="center" wrapText="1"/>
      <protection locked="0"/>
    </xf>
    <xf numFmtId="49" fontId="8" fillId="35" borderId="14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center" wrapText="1"/>
    </xf>
    <xf numFmtId="2" fontId="9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="105" zoomScaleNormal="105" zoomScalePageLayoutView="0" workbookViewId="0" topLeftCell="A1">
      <selection activeCell="A1" sqref="A1:H184"/>
    </sheetView>
  </sheetViews>
  <sheetFormatPr defaultColWidth="9.00390625" defaultRowHeight="12.75"/>
  <cols>
    <col min="1" max="1" width="4.00390625" style="1" customWidth="1"/>
    <col min="2" max="2" width="44.125" style="9" customWidth="1"/>
    <col min="3" max="3" width="5.625" style="10" hidden="1" customWidth="1"/>
    <col min="4" max="4" width="7.00390625" style="10" customWidth="1"/>
    <col min="5" max="5" width="9.75390625" style="10" customWidth="1"/>
    <col min="6" max="6" width="15.375" style="10" customWidth="1"/>
    <col min="7" max="7" width="7.625" style="10" customWidth="1"/>
    <col min="8" max="8" width="13.75390625" style="3" customWidth="1"/>
    <col min="9" max="10" width="0.12890625" style="1" hidden="1" customWidth="1"/>
    <col min="11" max="11" width="1.37890625" style="1" hidden="1" customWidth="1"/>
    <col min="12" max="13" width="9.125" style="1" hidden="1" customWidth="1"/>
    <col min="14" max="16384" width="9.125" style="1" customWidth="1"/>
  </cols>
  <sheetData>
    <row r="1" spans="1:13" ht="18.75">
      <c r="A1" s="84"/>
      <c r="B1" s="85"/>
      <c r="C1" s="86"/>
      <c r="D1" s="86"/>
      <c r="E1" s="86"/>
      <c r="F1" s="137" t="s">
        <v>176</v>
      </c>
      <c r="G1" s="137"/>
      <c r="H1" s="137"/>
      <c r="I1" s="19"/>
      <c r="J1" s="16"/>
      <c r="K1" s="16"/>
      <c r="L1" s="16"/>
      <c r="M1" s="16"/>
    </row>
    <row r="2" spans="1:13" ht="18.75">
      <c r="A2" s="84"/>
      <c r="B2" s="85"/>
      <c r="C2" s="87"/>
      <c r="D2" s="87"/>
      <c r="E2" s="87"/>
      <c r="F2" s="138" t="s">
        <v>42</v>
      </c>
      <c r="G2" s="138"/>
      <c r="H2" s="138"/>
      <c r="I2" s="20"/>
      <c r="J2" s="17"/>
      <c r="K2" s="17"/>
      <c r="L2" s="17"/>
      <c r="M2" s="17"/>
    </row>
    <row r="3" spans="1:13" ht="18.75">
      <c r="A3" s="139"/>
      <c r="B3" s="139"/>
      <c r="C3" s="86"/>
      <c r="D3" s="86"/>
      <c r="E3" s="86"/>
      <c r="F3" s="137" t="s">
        <v>43</v>
      </c>
      <c r="G3" s="137"/>
      <c r="H3" s="137"/>
      <c r="I3" s="21"/>
      <c r="J3" s="18"/>
      <c r="K3" s="18"/>
      <c r="L3" s="18"/>
      <c r="M3" s="18"/>
    </row>
    <row r="4" spans="1:13" ht="18.75">
      <c r="A4" s="88"/>
      <c r="B4" s="89"/>
      <c r="C4" s="87"/>
      <c r="D4" s="87"/>
      <c r="E4" s="87"/>
      <c r="F4" s="138" t="s">
        <v>229</v>
      </c>
      <c r="G4" s="138"/>
      <c r="H4" s="138"/>
      <c r="I4" s="20"/>
      <c r="J4" s="17"/>
      <c r="K4" s="17"/>
      <c r="L4" s="17"/>
      <c r="M4" s="17"/>
    </row>
    <row r="5" spans="1:13" ht="12.75" customHeight="1">
      <c r="A5" s="135"/>
      <c r="B5" s="136"/>
      <c r="C5" s="136"/>
      <c r="D5" s="136"/>
      <c r="E5" s="136"/>
      <c r="F5" s="136"/>
      <c r="G5" s="136"/>
      <c r="H5" s="136"/>
      <c r="I5" s="4"/>
      <c r="J5" s="4"/>
      <c r="K5" s="4"/>
      <c r="L5" s="4"/>
      <c r="M5" s="4"/>
    </row>
    <row r="6" spans="1:13" ht="15" customHeight="1">
      <c r="A6" s="134" t="s">
        <v>179</v>
      </c>
      <c r="B6" s="134"/>
      <c r="C6" s="134"/>
      <c r="D6" s="134"/>
      <c r="E6" s="134"/>
      <c r="F6" s="134"/>
      <c r="G6" s="134"/>
      <c r="H6" s="134"/>
      <c r="I6" s="4"/>
      <c r="J6" s="4"/>
      <c r="K6" s="4"/>
      <c r="L6" s="4"/>
      <c r="M6" s="4"/>
    </row>
    <row r="7" spans="1:8" ht="15.75" customHeight="1">
      <c r="A7" s="134"/>
      <c r="B7" s="134"/>
      <c r="C7" s="134"/>
      <c r="D7" s="134"/>
      <c r="E7" s="134"/>
      <c r="F7" s="134"/>
      <c r="G7" s="134"/>
      <c r="H7" s="134"/>
    </row>
    <row r="8" spans="1:8" ht="24" customHeight="1">
      <c r="A8" s="134"/>
      <c r="B8" s="134"/>
      <c r="C8" s="134"/>
      <c r="D8" s="134"/>
      <c r="E8" s="134"/>
      <c r="F8" s="134"/>
      <c r="G8" s="134"/>
      <c r="H8" s="134"/>
    </row>
    <row r="9" spans="1:8" ht="13.5" customHeight="1" thickBot="1">
      <c r="A9" s="88"/>
      <c r="B9" s="89"/>
      <c r="C9" s="84"/>
      <c r="D9" s="84"/>
      <c r="E9" s="84"/>
      <c r="F9" s="84"/>
      <c r="G9" s="84"/>
      <c r="H9" s="90"/>
    </row>
    <row r="10" spans="1:8" ht="19.5" hidden="1" thickBot="1">
      <c r="A10" s="88"/>
      <c r="B10" s="89"/>
      <c r="C10" s="84"/>
      <c r="D10" s="84"/>
      <c r="E10" s="84"/>
      <c r="F10" s="84"/>
      <c r="G10" s="84"/>
      <c r="H10" s="90"/>
    </row>
    <row r="11" spans="1:10" ht="45.75" customHeight="1" thickBot="1">
      <c r="A11" s="91" t="s">
        <v>4</v>
      </c>
      <c r="B11" s="92" t="s">
        <v>5</v>
      </c>
      <c r="C11" s="93"/>
      <c r="D11" s="94" t="s">
        <v>16</v>
      </c>
      <c r="E11" s="94" t="s">
        <v>17</v>
      </c>
      <c r="F11" s="94" t="s">
        <v>2</v>
      </c>
      <c r="G11" s="94" t="s">
        <v>3</v>
      </c>
      <c r="H11" s="95" t="s">
        <v>181</v>
      </c>
      <c r="J11" s="8"/>
    </row>
    <row r="12" spans="1:8" ht="57" thickBot="1">
      <c r="A12" s="96" t="s">
        <v>50</v>
      </c>
      <c r="B12" s="97" t="s">
        <v>51</v>
      </c>
      <c r="C12" s="98"/>
      <c r="D12" s="63" t="s">
        <v>11</v>
      </c>
      <c r="E12" s="63" t="s">
        <v>11</v>
      </c>
      <c r="F12" s="63" t="s">
        <v>19</v>
      </c>
      <c r="G12" s="63" t="s">
        <v>14</v>
      </c>
      <c r="H12" s="99">
        <f>H13+H61+H67+H78+H101+H136+H142+H148</f>
        <v>96179.74999999999</v>
      </c>
    </row>
    <row r="13" spans="1:8" ht="21" customHeight="1">
      <c r="A13" s="96"/>
      <c r="B13" s="100" t="s">
        <v>18</v>
      </c>
      <c r="C13" s="101"/>
      <c r="D13" s="67" t="s">
        <v>6</v>
      </c>
      <c r="E13" s="67" t="s">
        <v>11</v>
      </c>
      <c r="F13" s="67" t="s">
        <v>19</v>
      </c>
      <c r="G13" s="67" t="s">
        <v>14</v>
      </c>
      <c r="H13" s="102">
        <f>H14+H19+H47+H52</f>
        <v>14081.77</v>
      </c>
    </row>
    <row r="14" spans="1:8" ht="112.5">
      <c r="A14" s="103"/>
      <c r="B14" s="23" t="s">
        <v>135</v>
      </c>
      <c r="C14" s="104"/>
      <c r="D14" s="24" t="s">
        <v>6</v>
      </c>
      <c r="E14" s="24" t="s">
        <v>8</v>
      </c>
      <c r="F14" s="105" t="s">
        <v>170</v>
      </c>
      <c r="G14" s="24" t="s">
        <v>20</v>
      </c>
      <c r="H14" s="25">
        <f>H15</f>
        <v>30</v>
      </c>
    </row>
    <row r="15" spans="1:8" ht="37.5">
      <c r="A15" s="103"/>
      <c r="B15" s="26" t="s">
        <v>125</v>
      </c>
      <c r="C15" s="27">
        <v>61</v>
      </c>
      <c r="D15" s="28" t="s">
        <v>6</v>
      </c>
      <c r="E15" s="28" t="s">
        <v>8</v>
      </c>
      <c r="F15" s="27">
        <v>61</v>
      </c>
      <c r="G15" s="28" t="s">
        <v>14</v>
      </c>
      <c r="H15" s="29">
        <f>H16</f>
        <v>30</v>
      </c>
    </row>
    <row r="16" spans="1:8" ht="24" customHeight="1">
      <c r="A16" s="103"/>
      <c r="B16" s="30" t="s">
        <v>144</v>
      </c>
      <c r="C16" s="106"/>
      <c r="D16" s="94" t="s">
        <v>6</v>
      </c>
      <c r="E16" s="94" t="s">
        <v>8</v>
      </c>
      <c r="F16" s="39" t="s">
        <v>145</v>
      </c>
      <c r="G16" s="94" t="s">
        <v>14</v>
      </c>
      <c r="H16" s="107">
        <f>H17</f>
        <v>30</v>
      </c>
    </row>
    <row r="17" spans="1:8" ht="51" customHeight="1">
      <c r="A17" s="103"/>
      <c r="B17" s="33" t="s">
        <v>21</v>
      </c>
      <c r="C17" s="108"/>
      <c r="D17" s="42" t="s">
        <v>6</v>
      </c>
      <c r="E17" s="42" t="s">
        <v>8</v>
      </c>
      <c r="F17" s="38" t="s">
        <v>140</v>
      </c>
      <c r="G17" s="42" t="s">
        <v>14</v>
      </c>
      <c r="H17" s="37">
        <f>H18</f>
        <v>30</v>
      </c>
    </row>
    <row r="18" spans="1:8" ht="51" customHeight="1">
      <c r="A18" s="103"/>
      <c r="B18" s="33" t="s">
        <v>141</v>
      </c>
      <c r="C18" s="108"/>
      <c r="D18" s="42" t="s">
        <v>6</v>
      </c>
      <c r="E18" s="42" t="s">
        <v>8</v>
      </c>
      <c r="F18" s="38" t="s">
        <v>140</v>
      </c>
      <c r="G18" s="42" t="s">
        <v>142</v>
      </c>
      <c r="H18" s="37">
        <v>30</v>
      </c>
    </row>
    <row r="19" spans="1:8" ht="150">
      <c r="A19" s="103"/>
      <c r="B19" s="23" t="s">
        <v>132</v>
      </c>
      <c r="C19" s="104"/>
      <c r="D19" s="24" t="s">
        <v>6</v>
      </c>
      <c r="E19" s="24" t="s">
        <v>9</v>
      </c>
      <c r="F19" s="24" t="s">
        <v>22</v>
      </c>
      <c r="G19" s="24" t="s">
        <v>20</v>
      </c>
      <c r="H19" s="25">
        <f>H20+H31</f>
        <v>12566.630000000001</v>
      </c>
    </row>
    <row r="20" spans="1:8" ht="19.5" customHeight="1">
      <c r="A20" s="103"/>
      <c r="B20" s="26" t="s">
        <v>125</v>
      </c>
      <c r="C20" s="27">
        <v>61</v>
      </c>
      <c r="D20" s="28" t="s">
        <v>6</v>
      </c>
      <c r="E20" s="28" t="s">
        <v>9</v>
      </c>
      <c r="F20" s="27">
        <v>61</v>
      </c>
      <c r="G20" s="28" t="s">
        <v>14</v>
      </c>
      <c r="H20" s="29">
        <f>H21+H26</f>
        <v>12092.69</v>
      </c>
    </row>
    <row r="21" spans="1:8" ht="47.25" customHeight="1">
      <c r="A21" s="103"/>
      <c r="B21" s="30" t="s">
        <v>126</v>
      </c>
      <c r="C21" s="109"/>
      <c r="D21" s="31" t="s">
        <v>6</v>
      </c>
      <c r="E21" s="31" t="s">
        <v>9</v>
      </c>
      <c r="F21" s="31" t="s">
        <v>127</v>
      </c>
      <c r="G21" s="31" t="s">
        <v>14</v>
      </c>
      <c r="H21" s="32">
        <f>H22+H24</f>
        <v>9374.2</v>
      </c>
    </row>
    <row r="22" spans="1:8" ht="30.75" customHeight="1">
      <c r="A22" s="103"/>
      <c r="B22" s="33" t="s">
        <v>128</v>
      </c>
      <c r="C22" s="110"/>
      <c r="D22" s="35" t="s">
        <v>6</v>
      </c>
      <c r="E22" s="35" t="s">
        <v>9</v>
      </c>
      <c r="F22" s="34" t="s">
        <v>129</v>
      </c>
      <c r="G22" s="35" t="s">
        <v>14</v>
      </c>
      <c r="H22" s="36">
        <f>H23</f>
        <v>7955.2</v>
      </c>
    </row>
    <row r="23" spans="1:8" ht="42" customHeight="1">
      <c r="A23" s="103"/>
      <c r="B23" s="33" t="s">
        <v>130</v>
      </c>
      <c r="C23" s="109"/>
      <c r="D23" s="35" t="s">
        <v>6</v>
      </c>
      <c r="E23" s="35" t="s">
        <v>9</v>
      </c>
      <c r="F23" s="34" t="s">
        <v>129</v>
      </c>
      <c r="G23" s="35" t="s">
        <v>131</v>
      </c>
      <c r="H23" s="37">
        <v>7955.2</v>
      </c>
    </row>
    <row r="24" spans="1:8" ht="42" customHeight="1">
      <c r="A24" s="103"/>
      <c r="B24" s="33" t="s">
        <v>23</v>
      </c>
      <c r="C24" s="109"/>
      <c r="D24" s="35" t="s">
        <v>6</v>
      </c>
      <c r="E24" s="35" t="s">
        <v>9</v>
      </c>
      <c r="F24" s="38" t="s">
        <v>134</v>
      </c>
      <c r="G24" s="35" t="s">
        <v>14</v>
      </c>
      <c r="H24" s="37">
        <f>H25</f>
        <v>1419</v>
      </c>
    </row>
    <row r="25" spans="1:8" ht="38.25" customHeight="1">
      <c r="A25" s="103"/>
      <c r="B25" s="33" t="s">
        <v>130</v>
      </c>
      <c r="C25" s="109"/>
      <c r="D25" s="35" t="s">
        <v>6</v>
      </c>
      <c r="E25" s="35" t="s">
        <v>9</v>
      </c>
      <c r="F25" s="38" t="s">
        <v>134</v>
      </c>
      <c r="G25" s="35" t="s">
        <v>131</v>
      </c>
      <c r="H25" s="37">
        <v>1419</v>
      </c>
    </row>
    <row r="26" spans="1:8" ht="35.25" customHeight="1">
      <c r="A26" s="103"/>
      <c r="B26" s="30" t="s">
        <v>144</v>
      </c>
      <c r="C26" s="109"/>
      <c r="D26" s="31" t="s">
        <v>6</v>
      </c>
      <c r="E26" s="31" t="s">
        <v>9</v>
      </c>
      <c r="F26" s="39" t="s">
        <v>145</v>
      </c>
      <c r="G26" s="31" t="s">
        <v>14</v>
      </c>
      <c r="H26" s="32">
        <f>H27</f>
        <v>2718.49</v>
      </c>
    </row>
    <row r="27" spans="1:8" ht="28.5" customHeight="1">
      <c r="A27" s="103"/>
      <c r="B27" s="33" t="s">
        <v>136</v>
      </c>
      <c r="C27" s="109"/>
      <c r="D27" s="35" t="s">
        <v>6</v>
      </c>
      <c r="E27" s="35" t="s">
        <v>9</v>
      </c>
      <c r="F27" s="38" t="s">
        <v>137</v>
      </c>
      <c r="G27" s="35" t="s">
        <v>14</v>
      </c>
      <c r="H27" s="37">
        <f>H28+H29+H30</f>
        <v>2718.49</v>
      </c>
    </row>
    <row r="28" spans="1:8" ht="93.75">
      <c r="A28" s="103"/>
      <c r="B28" s="33" t="s">
        <v>130</v>
      </c>
      <c r="C28" s="111"/>
      <c r="D28" s="35" t="s">
        <v>6</v>
      </c>
      <c r="E28" s="35" t="s">
        <v>9</v>
      </c>
      <c r="F28" s="38" t="s">
        <v>137</v>
      </c>
      <c r="G28" s="35" t="s">
        <v>131</v>
      </c>
      <c r="H28" s="40">
        <f>790+239</f>
        <v>1029</v>
      </c>
    </row>
    <row r="29" spans="1:8" ht="32.25" customHeight="1">
      <c r="A29" s="112"/>
      <c r="B29" s="41" t="s">
        <v>139</v>
      </c>
      <c r="C29" s="109"/>
      <c r="D29" s="35" t="s">
        <v>6</v>
      </c>
      <c r="E29" s="35" t="s">
        <v>9</v>
      </c>
      <c r="F29" s="38" t="s">
        <v>137</v>
      </c>
      <c r="G29" s="42" t="s">
        <v>138</v>
      </c>
      <c r="H29" s="36">
        <v>30</v>
      </c>
    </row>
    <row r="30" spans="1:8" ht="42" customHeight="1">
      <c r="A30" s="112"/>
      <c r="B30" s="33" t="s">
        <v>69</v>
      </c>
      <c r="C30" s="109"/>
      <c r="D30" s="35" t="s">
        <v>6</v>
      </c>
      <c r="E30" s="35" t="s">
        <v>9</v>
      </c>
      <c r="F30" s="38" t="s">
        <v>137</v>
      </c>
      <c r="G30" s="35" t="s">
        <v>70</v>
      </c>
      <c r="H30" s="36">
        <f>130.4+30+220.49+229.48+617.76+170+41.54+167.5+146.82-94.5</f>
        <v>1659.49</v>
      </c>
    </row>
    <row r="31" spans="1:8" ht="24.75" customHeight="1">
      <c r="A31" s="112"/>
      <c r="B31" s="26" t="s">
        <v>26</v>
      </c>
      <c r="C31" s="113"/>
      <c r="D31" s="28" t="s">
        <v>6</v>
      </c>
      <c r="E31" s="28" t="s">
        <v>9</v>
      </c>
      <c r="F31" s="27">
        <v>62</v>
      </c>
      <c r="G31" s="28" t="s">
        <v>14</v>
      </c>
      <c r="H31" s="29">
        <f>H32</f>
        <v>473.94</v>
      </c>
    </row>
    <row r="32" spans="1:8" ht="25.5" customHeight="1">
      <c r="A32" s="112"/>
      <c r="B32" s="58" t="s">
        <v>146</v>
      </c>
      <c r="C32" s="114"/>
      <c r="D32" s="31" t="s">
        <v>6</v>
      </c>
      <c r="E32" s="31" t="s">
        <v>9</v>
      </c>
      <c r="F32" s="31" t="s">
        <v>147</v>
      </c>
      <c r="G32" s="31" t="s">
        <v>14</v>
      </c>
      <c r="H32" s="32">
        <f>H35+H37+H39+H41+H43+H45+H34</f>
        <v>473.94</v>
      </c>
    </row>
    <row r="33" spans="1:8" ht="25.5" customHeight="1">
      <c r="A33" s="112"/>
      <c r="B33" s="47" t="s">
        <v>183</v>
      </c>
      <c r="C33" s="114"/>
      <c r="D33" s="35" t="s">
        <v>6</v>
      </c>
      <c r="E33" s="35" t="s">
        <v>9</v>
      </c>
      <c r="F33" s="38" t="s">
        <v>182</v>
      </c>
      <c r="G33" s="35" t="s">
        <v>14</v>
      </c>
      <c r="H33" s="36">
        <f>H34</f>
        <v>125.5</v>
      </c>
    </row>
    <row r="34" spans="1:8" ht="25.5" customHeight="1">
      <c r="A34" s="112"/>
      <c r="B34" s="33" t="s">
        <v>149</v>
      </c>
      <c r="C34" s="114"/>
      <c r="D34" s="35" t="s">
        <v>6</v>
      </c>
      <c r="E34" s="35" t="s">
        <v>9</v>
      </c>
      <c r="F34" s="38" t="s">
        <v>182</v>
      </c>
      <c r="G34" s="35" t="s">
        <v>67</v>
      </c>
      <c r="H34" s="36">
        <v>125.5</v>
      </c>
    </row>
    <row r="35" spans="1:14" ht="26.25" customHeight="1">
      <c r="A35" s="112"/>
      <c r="B35" s="48" t="s">
        <v>59</v>
      </c>
      <c r="C35" s="109"/>
      <c r="D35" s="35" t="s">
        <v>6</v>
      </c>
      <c r="E35" s="35" t="s">
        <v>9</v>
      </c>
      <c r="F35" s="38" t="s">
        <v>148</v>
      </c>
      <c r="G35" s="35" t="s">
        <v>14</v>
      </c>
      <c r="H35" s="36">
        <f>H36</f>
        <v>67.3</v>
      </c>
      <c r="N35" s="5"/>
    </row>
    <row r="36" spans="1:14" ht="27.75" customHeight="1">
      <c r="A36" s="112"/>
      <c r="B36" s="33" t="s">
        <v>149</v>
      </c>
      <c r="C36" s="109"/>
      <c r="D36" s="35" t="s">
        <v>6</v>
      </c>
      <c r="E36" s="35" t="s">
        <v>9</v>
      </c>
      <c r="F36" s="38" t="s">
        <v>148</v>
      </c>
      <c r="G36" s="35" t="s">
        <v>67</v>
      </c>
      <c r="H36" s="36">
        <v>67.3</v>
      </c>
      <c r="N36" s="5"/>
    </row>
    <row r="37" spans="1:8" ht="39.75" customHeight="1">
      <c r="A37" s="112"/>
      <c r="B37" s="48" t="s">
        <v>150</v>
      </c>
      <c r="C37" s="114"/>
      <c r="D37" s="35" t="s">
        <v>6</v>
      </c>
      <c r="E37" s="35" t="s">
        <v>9</v>
      </c>
      <c r="F37" s="38" t="s">
        <v>151</v>
      </c>
      <c r="G37" s="35" t="s">
        <v>14</v>
      </c>
      <c r="H37" s="36">
        <f>H38</f>
        <v>32.6</v>
      </c>
    </row>
    <row r="38" spans="1:8" ht="24" customHeight="1">
      <c r="A38" s="112"/>
      <c r="B38" s="33" t="s">
        <v>149</v>
      </c>
      <c r="C38" s="35"/>
      <c r="D38" s="35" t="s">
        <v>6</v>
      </c>
      <c r="E38" s="35" t="s">
        <v>9</v>
      </c>
      <c r="F38" s="38" t="s">
        <v>151</v>
      </c>
      <c r="G38" s="35" t="s">
        <v>67</v>
      </c>
      <c r="H38" s="36">
        <v>32.6</v>
      </c>
    </row>
    <row r="39" spans="1:8" ht="27.75" customHeight="1">
      <c r="A39" s="112"/>
      <c r="B39" s="48" t="s">
        <v>152</v>
      </c>
      <c r="C39" s="115"/>
      <c r="D39" s="35" t="s">
        <v>6</v>
      </c>
      <c r="E39" s="35" t="s">
        <v>9</v>
      </c>
      <c r="F39" s="38" t="s">
        <v>153</v>
      </c>
      <c r="G39" s="35" t="s">
        <v>14</v>
      </c>
      <c r="H39" s="36">
        <f>H40</f>
        <v>33.88</v>
      </c>
    </row>
    <row r="40" spans="1:14" ht="25.5" customHeight="1">
      <c r="A40" s="112"/>
      <c r="B40" s="33" t="s">
        <v>149</v>
      </c>
      <c r="C40" s="35"/>
      <c r="D40" s="35" t="s">
        <v>6</v>
      </c>
      <c r="E40" s="35" t="s">
        <v>9</v>
      </c>
      <c r="F40" s="38" t="s">
        <v>153</v>
      </c>
      <c r="G40" s="35" t="s">
        <v>67</v>
      </c>
      <c r="H40" s="36">
        <v>33.88</v>
      </c>
      <c r="N40" s="5"/>
    </row>
    <row r="41" spans="1:8" ht="66" customHeight="1">
      <c r="A41" s="112"/>
      <c r="B41" s="48" t="s">
        <v>154</v>
      </c>
      <c r="C41" s="114"/>
      <c r="D41" s="35" t="s">
        <v>6</v>
      </c>
      <c r="E41" s="35" t="s">
        <v>9</v>
      </c>
      <c r="F41" s="38" t="s">
        <v>155</v>
      </c>
      <c r="G41" s="35" t="s">
        <v>14</v>
      </c>
      <c r="H41" s="36">
        <f>H42</f>
        <v>0</v>
      </c>
    </row>
    <row r="42" spans="1:8" ht="15.75" customHeight="1">
      <c r="A42" s="112"/>
      <c r="B42" s="33" t="s">
        <v>149</v>
      </c>
      <c r="C42" s="35"/>
      <c r="D42" s="35" t="s">
        <v>6</v>
      </c>
      <c r="E42" s="35" t="s">
        <v>9</v>
      </c>
      <c r="F42" s="38" t="s">
        <v>155</v>
      </c>
      <c r="G42" s="35" t="s">
        <v>67</v>
      </c>
      <c r="H42" s="36">
        <v>0</v>
      </c>
    </row>
    <row r="43" spans="1:8" ht="30.75" customHeight="1">
      <c r="A43" s="112"/>
      <c r="B43" s="49" t="s">
        <v>60</v>
      </c>
      <c r="C43" s="48"/>
      <c r="D43" s="35" t="s">
        <v>6</v>
      </c>
      <c r="E43" s="35" t="s">
        <v>9</v>
      </c>
      <c r="F43" s="38" t="s">
        <v>156</v>
      </c>
      <c r="G43" s="42" t="s">
        <v>14</v>
      </c>
      <c r="H43" s="37">
        <f>H44</f>
        <v>113</v>
      </c>
    </row>
    <row r="44" spans="1:8" ht="15.75" customHeight="1">
      <c r="A44" s="112"/>
      <c r="B44" s="33" t="s">
        <v>149</v>
      </c>
      <c r="C44" s="42"/>
      <c r="D44" s="35" t="s">
        <v>6</v>
      </c>
      <c r="E44" s="35" t="s">
        <v>9</v>
      </c>
      <c r="F44" s="38" t="s">
        <v>156</v>
      </c>
      <c r="G44" s="35" t="s">
        <v>67</v>
      </c>
      <c r="H44" s="37">
        <v>113</v>
      </c>
    </row>
    <row r="45" spans="1:8" s="2" customFormat="1" ht="23.25" customHeight="1">
      <c r="A45" s="112"/>
      <c r="B45" s="48" t="s">
        <v>157</v>
      </c>
      <c r="C45" s="114"/>
      <c r="D45" s="35" t="s">
        <v>6</v>
      </c>
      <c r="E45" s="35" t="s">
        <v>9</v>
      </c>
      <c r="F45" s="38" t="s">
        <v>158</v>
      </c>
      <c r="G45" s="35" t="s">
        <v>20</v>
      </c>
      <c r="H45" s="36">
        <f>H46</f>
        <v>101.66</v>
      </c>
    </row>
    <row r="46" spans="1:8" s="2" customFormat="1" ht="18.75" customHeight="1">
      <c r="A46" s="112"/>
      <c r="B46" s="33" t="s">
        <v>149</v>
      </c>
      <c r="C46" s="35"/>
      <c r="D46" s="35" t="s">
        <v>6</v>
      </c>
      <c r="E46" s="35" t="s">
        <v>9</v>
      </c>
      <c r="F46" s="38" t="s">
        <v>158</v>
      </c>
      <c r="G46" s="35" t="s">
        <v>67</v>
      </c>
      <c r="H46" s="36">
        <v>101.66</v>
      </c>
    </row>
    <row r="47" spans="1:8" ht="36.75" customHeight="1">
      <c r="A47" s="103"/>
      <c r="B47" s="23" t="s">
        <v>24</v>
      </c>
      <c r="C47" s="24"/>
      <c r="D47" s="24" t="s">
        <v>6</v>
      </c>
      <c r="E47" s="24" t="s">
        <v>58</v>
      </c>
      <c r="F47" s="116" t="s">
        <v>22</v>
      </c>
      <c r="G47" s="116" t="s">
        <v>20</v>
      </c>
      <c r="H47" s="25">
        <f>H48</f>
        <v>100</v>
      </c>
    </row>
    <row r="48" spans="1:8" ht="36.75" customHeight="1">
      <c r="A48" s="103"/>
      <c r="B48" s="26" t="s">
        <v>26</v>
      </c>
      <c r="C48" s="113"/>
      <c r="D48" s="28" t="s">
        <v>6</v>
      </c>
      <c r="E48" s="28" t="s">
        <v>58</v>
      </c>
      <c r="F48" s="27">
        <v>62</v>
      </c>
      <c r="G48" s="28" t="s">
        <v>14</v>
      </c>
      <c r="H48" s="29">
        <f>H49</f>
        <v>100</v>
      </c>
    </row>
    <row r="49" spans="1:8" ht="18.75" customHeight="1">
      <c r="A49" s="103"/>
      <c r="B49" s="58" t="s">
        <v>146</v>
      </c>
      <c r="C49" s="31"/>
      <c r="D49" s="31" t="s">
        <v>6</v>
      </c>
      <c r="E49" s="31" t="s">
        <v>58</v>
      </c>
      <c r="F49" s="31" t="s">
        <v>147</v>
      </c>
      <c r="G49" s="31" t="s">
        <v>14</v>
      </c>
      <c r="H49" s="32">
        <f>H50</f>
        <v>100</v>
      </c>
    </row>
    <row r="50" spans="1:8" ht="18" customHeight="1">
      <c r="A50" s="103"/>
      <c r="B50" s="41" t="s">
        <v>25</v>
      </c>
      <c r="C50" s="31"/>
      <c r="D50" s="31" t="s">
        <v>6</v>
      </c>
      <c r="E50" s="35" t="s">
        <v>58</v>
      </c>
      <c r="F50" s="38" t="s">
        <v>159</v>
      </c>
      <c r="G50" s="42" t="s">
        <v>14</v>
      </c>
      <c r="H50" s="36">
        <f>H51</f>
        <v>100</v>
      </c>
    </row>
    <row r="51" spans="1:8" ht="17.25" customHeight="1">
      <c r="A51" s="103"/>
      <c r="B51" s="33" t="s">
        <v>160</v>
      </c>
      <c r="C51" s="31"/>
      <c r="D51" s="35" t="s">
        <v>6</v>
      </c>
      <c r="E51" s="35" t="s">
        <v>58</v>
      </c>
      <c r="F51" s="38" t="s">
        <v>159</v>
      </c>
      <c r="G51" s="42" t="s">
        <v>64</v>
      </c>
      <c r="H51" s="36">
        <v>100</v>
      </c>
    </row>
    <row r="52" spans="1:8" ht="17.25" customHeight="1">
      <c r="A52" s="103"/>
      <c r="B52" s="55" t="s">
        <v>27</v>
      </c>
      <c r="C52" s="24"/>
      <c r="D52" s="24" t="s">
        <v>6</v>
      </c>
      <c r="E52" s="24" t="s">
        <v>61</v>
      </c>
      <c r="F52" s="116" t="s">
        <v>22</v>
      </c>
      <c r="G52" s="24" t="s">
        <v>14</v>
      </c>
      <c r="H52" s="25">
        <f>H53</f>
        <v>1385.14</v>
      </c>
    </row>
    <row r="53" spans="1:8" ht="17.25" customHeight="1">
      <c r="A53" s="103"/>
      <c r="B53" s="26" t="s">
        <v>26</v>
      </c>
      <c r="C53" s="31"/>
      <c r="D53" s="28" t="s">
        <v>6</v>
      </c>
      <c r="E53" s="28" t="s">
        <v>61</v>
      </c>
      <c r="F53" s="27">
        <v>62</v>
      </c>
      <c r="G53" s="28" t="s">
        <v>14</v>
      </c>
      <c r="H53" s="29">
        <f>H54</f>
        <v>1385.14</v>
      </c>
    </row>
    <row r="54" spans="1:8" ht="17.25" customHeight="1">
      <c r="A54" s="103"/>
      <c r="B54" s="58" t="s">
        <v>146</v>
      </c>
      <c r="C54" s="31"/>
      <c r="D54" s="31" t="s">
        <v>6</v>
      </c>
      <c r="E54" s="31" t="s">
        <v>61</v>
      </c>
      <c r="F54" s="31" t="s">
        <v>147</v>
      </c>
      <c r="G54" s="31" t="s">
        <v>14</v>
      </c>
      <c r="H54" s="32">
        <f>H55+H57+H59</f>
        <v>1385.14</v>
      </c>
    </row>
    <row r="55" spans="1:8" ht="35.25" customHeight="1">
      <c r="A55" s="103"/>
      <c r="B55" s="41" t="s">
        <v>53</v>
      </c>
      <c r="C55" s="31"/>
      <c r="D55" s="35" t="s">
        <v>6</v>
      </c>
      <c r="E55" s="35" t="s">
        <v>61</v>
      </c>
      <c r="F55" s="38" t="s">
        <v>162</v>
      </c>
      <c r="G55" s="42" t="s">
        <v>14</v>
      </c>
      <c r="H55" s="36">
        <f>H56</f>
        <v>1238.14</v>
      </c>
    </row>
    <row r="56" spans="1:8" ht="39" customHeight="1">
      <c r="A56" s="103"/>
      <c r="B56" s="33" t="s">
        <v>69</v>
      </c>
      <c r="C56" s="35"/>
      <c r="D56" s="35" t="s">
        <v>6</v>
      </c>
      <c r="E56" s="35" t="s">
        <v>61</v>
      </c>
      <c r="F56" s="38" t="s">
        <v>162</v>
      </c>
      <c r="G56" s="35" t="s">
        <v>70</v>
      </c>
      <c r="H56" s="36">
        <f>1293.14-55</f>
        <v>1238.14</v>
      </c>
    </row>
    <row r="57" spans="1:8" ht="28.5" customHeight="1">
      <c r="A57" s="103"/>
      <c r="B57" s="41" t="s">
        <v>163</v>
      </c>
      <c r="C57" s="35"/>
      <c r="D57" s="35" t="s">
        <v>6</v>
      </c>
      <c r="E57" s="35" t="s">
        <v>61</v>
      </c>
      <c r="F57" s="38" t="s">
        <v>164</v>
      </c>
      <c r="G57" s="42" t="s">
        <v>14</v>
      </c>
      <c r="H57" s="36">
        <f>H58</f>
        <v>77</v>
      </c>
    </row>
    <row r="58" spans="1:8" ht="41.25" customHeight="1">
      <c r="A58" s="103"/>
      <c r="B58" s="33" t="s">
        <v>69</v>
      </c>
      <c r="C58" s="35"/>
      <c r="D58" s="35" t="s">
        <v>6</v>
      </c>
      <c r="E58" s="35" t="s">
        <v>61</v>
      </c>
      <c r="F58" s="38" t="s">
        <v>164</v>
      </c>
      <c r="G58" s="35" t="s">
        <v>70</v>
      </c>
      <c r="H58" s="36">
        <v>77</v>
      </c>
    </row>
    <row r="59" spans="1:8" ht="27" customHeight="1">
      <c r="A59" s="103"/>
      <c r="B59" s="59" t="s">
        <v>220</v>
      </c>
      <c r="C59" s="35"/>
      <c r="D59" s="35" t="s">
        <v>6</v>
      </c>
      <c r="E59" s="35" t="s">
        <v>61</v>
      </c>
      <c r="F59" s="38" t="s">
        <v>169</v>
      </c>
      <c r="G59" s="42" t="s">
        <v>14</v>
      </c>
      <c r="H59" s="36">
        <f>H60</f>
        <v>70</v>
      </c>
    </row>
    <row r="60" spans="1:8" ht="27" customHeight="1">
      <c r="A60" s="103"/>
      <c r="B60" s="33" t="s">
        <v>69</v>
      </c>
      <c r="C60" s="35"/>
      <c r="D60" s="35" t="s">
        <v>6</v>
      </c>
      <c r="E60" s="35" t="s">
        <v>61</v>
      </c>
      <c r="F60" s="38" t="s">
        <v>169</v>
      </c>
      <c r="G60" s="35" t="s">
        <v>70</v>
      </c>
      <c r="H60" s="36">
        <v>70</v>
      </c>
    </row>
    <row r="61" spans="1:8" ht="26.25" customHeight="1">
      <c r="A61" s="117"/>
      <c r="B61" s="66" t="s">
        <v>45</v>
      </c>
      <c r="C61" s="118"/>
      <c r="D61" s="67" t="s">
        <v>7</v>
      </c>
      <c r="E61" s="67" t="s">
        <v>11</v>
      </c>
      <c r="F61" s="67" t="s">
        <v>19</v>
      </c>
      <c r="G61" s="67" t="s">
        <v>14</v>
      </c>
      <c r="H61" s="69">
        <f>H62</f>
        <v>567</v>
      </c>
    </row>
    <row r="62" spans="1:8" ht="15.75" customHeight="1">
      <c r="A62" s="103"/>
      <c r="B62" s="55" t="s">
        <v>46</v>
      </c>
      <c r="C62" s="44"/>
      <c r="D62" s="24" t="s">
        <v>7</v>
      </c>
      <c r="E62" s="24" t="s">
        <v>8</v>
      </c>
      <c r="F62" s="24" t="s">
        <v>19</v>
      </c>
      <c r="G62" s="24" t="s">
        <v>14</v>
      </c>
      <c r="H62" s="25">
        <f>H63</f>
        <v>567</v>
      </c>
    </row>
    <row r="63" spans="1:8" ht="15.75" customHeight="1">
      <c r="A63" s="103"/>
      <c r="B63" s="26" t="s">
        <v>26</v>
      </c>
      <c r="C63" s="31"/>
      <c r="D63" s="28" t="s">
        <v>7</v>
      </c>
      <c r="E63" s="28" t="s">
        <v>8</v>
      </c>
      <c r="F63" s="27">
        <v>62</v>
      </c>
      <c r="G63" s="28" t="s">
        <v>14</v>
      </c>
      <c r="H63" s="29">
        <f>H64</f>
        <v>567</v>
      </c>
    </row>
    <row r="64" spans="1:14" ht="29.25" customHeight="1">
      <c r="A64" s="103"/>
      <c r="B64" s="58" t="s">
        <v>146</v>
      </c>
      <c r="C64" s="31"/>
      <c r="D64" s="31" t="s">
        <v>7</v>
      </c>
      <c r="E64" s="31" t="s">
        <v>8</v>
      </c>
      <c r="F64" s="31" t="s">
        <v>147</v>
      </c>
      <c r="G64" s="31" t="s">
        <v>14</v>
      </c>
      <c r="H64" s="36">
        <f>H65</f>
        <v>567</v>
      </c>
      <c r="N64" s="10"/>
    </row>
    <row r="65" spans="1:8" ht="60" customHeight="1">
      <c r="A65" s="103"/>
      <c r="B65" s="115" t="s">
        <v>166</v>
      </c>
      <c r="C65" s="109"/>
      <c r="D65" s="35" t="s">
        <v>7</v>
      </c>
      <c r="E65" s="35" t="s">
        <v>8</v>
      </c>
      <c r="F65" s="34" t="s">
        <v>167</v>
      </c>
      <c r="G65" s="42" t="s">
        <v>14</v>
      </c>
      <c r="H65" s="36">
        <f>H66</f>
        <v>567</v>
      </c>
    </row>
    <row r="66" spans="1:8" ht="38.25" customHeight="1">
      <c r="A66" s="103"/>
      <c r="B66" s="33" t="s">
        <v>141</v>
      </c>
      <c r="C66" s="109"/>
      <c r="D66" s="35" t="s">
        <v>7</v>
      </c>
      <c r="E66" s="35" t="s">
        <v>8</v>
      </c>
      <c r="F66" s="34" t="s">
        <v>167</v>
      </c>
      <c r="G66" s="35" t="s">
        <v>131</v>
      </c>
      <c r="H66" s="36">
        <v>567</v>
      </c>
    </row>
    <row r="67" spans="1:14" ht="32.25" customHeight="1">
      <c r="A67" s="117"/>
      <c r="B67" s="66" t="s">
        <v>29</v>
      </c>
      <c r="C67" s="67"/>
      <c r="D67" s="67" t="s">
        <v>8</v>
      </c>
      <c r="E67" s="67" t="s">
        <v>11</v>
      </c>
      <c r="F67" s="67" t="s">
        <v>19</v>
      </c>
      <c r="G67" s="67" t="s">
        <v>14</v>
      </c>
      <c r="H67" s="69">
        <f>H68+H73</f>
        <v>538</v>
      </c>
      <c r="N67" s="6"/>
    </row>
    <row r="68" spans="1:8" ht="45" customHeight="1">
      <c r="A68" s="103"/>
      <c r="B68" s="23" t="s">
        <v>101</v>
      </c>
      <c r="C68" s="24"/>
      <c r="D68" s="24" t="s">
        <v>8</v>
      </c>
      <c r="E68" s="24" t="s">
        <v>15</v>
      </c>
      <c r="F68" s="24" t="s">
        <v>30</v>
      </c>
      <c r="G68" s="24" t="s">
        <v>14</v>
      </c>
      <c r="H68" s="25">
        <f>H69</f>
        <v>190</v>
      </c>
    </row>
    <row r="69" spans="1:8" ht="19.5" customHeight="1">
      <c r="A69" s="103"/>
      <c r="B69" s="26" t="s">
        <v>98</v>
      </c>
      <c r="C69" s="28"/>
      <c r="D69" s="28" t="s">
        <v>8</v>
      </c>
      <c r="E69" s="28" t="s">
        <v>15</v>
      </c>
      <c r="F69" s="27">
        <v>71</v>
      </c>
      <c r="G69" s="28" t="s">
        <v>14</v>
      </c>
      <c r="H69" s="29">
        <f>H70</f>
        <v>190</v>
      </c>
    </row>
    <row r="70" spans="1:8" ht="78" customHeight="1">
      <c r="A70" s="103"/>
      <c r="B70" s="58" t="s">
        <v>99</v>
      </c>
      <c r="C70" s="31"/>
      <c r="D70" s="31" t="s">
        <v>8</v>
      </c>
      <c r="E70" s="31" t="s">
        <v>15</v>
      </c>
      <c r="F70" s="31" t="s">
        <v>184</v>
      </c>
      <c r="G70" s="31" t="s">
        <v>14</v>
      </c>
      <c r="H70" s="32">
        <f>H71</f>
        <v>190</v>
      </c>
    </row>
    <row r="71" spans="1:8" ht="44.25" customHeight="1">
      <c r="A71" s="103"/>
      <c r="B71" s="41" t="s">
        <v>100</v>
      </c>
      <c r="C71" s="35"/>
      <c r="D71" s="35" t="s">
        <v>8</v>
      </c>
      <c r="E71" s="35" t="s">
        <v>15</v>
      </c>
      <c r="F71" s="38" t="s">
        <v>185</v>
      </c>
      <c r="G71" s="35" t="s">
        <v>14</v>
      </c>
      <c r="H71" s="36">
        <f>+H72</f>
        <v>190</v>
      </c>
    </row>
    <row r="72" spans="1:8" ht="40.5" customHeight="1">
      <c r="A72" s="103"/>
      <c r="B72" s="33" t="s">
        <v>69</v>
      </c>
      <c r="C72" s="35"/>
      <c r="D72" s="35" t="s">
        <v>8</v>
      </c>
      <c r="E72" s="35" t="s">
        <v>15</v>
      </c>
      <c r="F72" s="38" t="s">
        <v>185</v>
      </c>
      <c r="G72" s="35" t="s">
        <v>70</v>
      </c>
      <c r="H72" s="36">
        <v>190</v>
      </c>
    </row>
    <row r="73" spans="1:8" ht="18" customHeight="1">
      <c r="A73" s="103"/>
      <c r="B73" s="55" t="s">
        <v>47</v>
      </c>
      <c r="C73" s="24"/>
      <c r="D73" s="24" t="s">
        <v>8</v>
      </c>
      <c r="E73" s="24" t="s">
        <v>0</v>
      </c>
      <c r="F73" s="24" t="s">
        <v>19</v>
      </c>
      <c r="G73" s="24" t="s">
        <v>14</v>
      </c>
      <c r="H73" s="25">
        <f>H74</f>
        <v>348</v>
      </c>
    </row>
    <row r="74" spans="1:8" ht="18" customHeight="1">
      <c r="A74" s="103"/>
      <c r="B74" s="26" t="s">
        <v>98</v>
      </c>
      <c r="C74" s="28"/>
      <c r="D74" s="28" t="s">
        <v>8</v>
      </c>
      <c r="E74" s="28" t="s">
        <v>0</v>
      </c>
      <c r="F74" s="27">
        <v>71</v>
      </c>
      <c r="G74" s="28" t="s">
        <v>14</v>
      </c>
      <c r="H74" s="29">
        <f>H75</f>
        <v>348</v>
      </c>
    </row>
    <row r="75" spans="1:14" ht="81" customHeight="1">
      <c r="A75" s="103"/>
      <c r="B75" s="58" t="s">
        <v>99</v>
      </c>
      <c r="C75" s="31"/>
      <c r="D75" s="31" t="s">
        <v>8</v>
      </c>
      <c r="E75" s="31" t="s">
        <v>0</v>
      </c>
      <c r="F75" s="31" t="s">
        <v>184</v>
      </c>
      <c r="G75" s="31" t="s">
        <v>14</v>
      </c>
      <c r="H75" s="36">
        <f>H76</f>
        <v>348</v>
      </c>
      <c r="N75" s="6"/>
    </row>
    <row r="76" spans="1:14" ht="42" customHeight="1">
      <c r="A76" s="103"/>
      <c r="B76" s="59" t="s">
        <v>186</v>
      </c>
      <c r="C76" s="31"/>
      <c r="D76" s="35" t="s">
        <v>8</v>
      </c>
      <c r="E76" s="35" t="s">
        <v>0</v>
      </c>
      <c r="F76" s="38" t="s">
        <v>187</v>
      </c>
      <c r="G76" s="35" t="s">
        <v>14</v>
      </c>
      <c r="H76" s="36">
        <f>H77</f>
        <v>348</v>
      </c>
      <c r="N76" s="6"/>
    </row>
    <row r="77" spans="1:14" ht="30.75" customHeight="1">
      <c r="A77" s="103"/>
      <c r="B77" s="33" t="s">
        <v>69</v>
      </c>
      <c r="C77" s="31"/>
      <c r="D77" s="35" t="s">
        <v>8</v>
      </c>
      <c r="E77" s="35" t="s">
        <v>0</v>
      </c>
      <c r="F77" s="38" t="s">
        <v>187</v>
      </c>
      <c r="G77" s="35" t="s">
        <v>70</v>
      </c>
      <c r="H77" s="36">
        <v>348</v>
      </c>
      <c r="N77" s="6"/>
    </row>
    <row r="78" spans="1:14" ht="21.75" customHeight="1">
      <c r="A78" s="117"/>
      <c r="B78" s="66" t="s">
        <v>31</v>
      </c>
      <c r="C78" s="67"/>
      <c r="D78" s="67" t="s">
        <v>9</v>
      </c>
      <c r="E78" s="67" t="s">
        <v>11</v>
      </c>
      <c r="F78" s="67" t="s">
        <v>19</v>
      </c>
      <c r="G78" s="67" t="s">
        <v>14</v>
      </c>
      <c r="H78" s="69">
        <f>H79+H84+H89+H94</f>
        <v>15270.130000000001</v>
      </c>
      <c r="N78" s="6"/>
    </row>
    <row r="79" spans="1:8" ht="28.5" customHeight="1">
      <c r="A79" s="103"/>
      <c r="B79" s="55" t="s">
        <v>52</v>
      </c>
      <c r="C79" s="24"/>
      <c r="D79" s="24" t="s">
        <v>9</v>
      </c>
      <c r="E79" s="24" t="s">
        <v>6</v>
      </c>
      <c r="F79" s="24" t="s">
        <v>19</v>
      </c>
      <c r="G79" s="24" t="s">
        <v>14</v>
      </c>
      <c r="H79" s="25">
        <f>H80</f>
        <v>60</v>
      </c>
    </row>
    <row r="80" spans="1:8" ht="28.5" customHeight="1">
      <c r="A80" s="103"/>
      <c r="B80" s="26" t="s">
        <v>106</v>
      </c>
      <c r="C80" s="28"/>
      <c r="D80" s="28" t="s">
        <v>9</v>
      </c>
      <c r="E80" s="28" t="s">
        <v>6</v>
      </c>
      <c r="F80" s="27">
        <v>71</v>
      </c>
      <c r="G80" s="28" t="s">
        <v>14</v>
      </c>
      <c r="H80" s="29">
        <f>H81</f>
        <v>60</v>
      </c>
    </row>
    <row r="81" spans="1:8" ht="33" customHeight="1">
      <c r="A81" s="103"/>
      <c r="B81" s="58" t="s">
        <v>108</v>
      </c>
      <c r="C81" s="31"/>
      <c r="D81" s="31" t="s">
        <v>9</v>
      </c>
      <c r="E81" s="31" t="s">
        <v>6</v>
      </c>
      <c r="F81" s="31" t="s">
        <v>190</v>
      </c>
      <c r="G81" s="31" t="s">
        <v>14</v>
      </c>
      <c r="H81" s="32">
        <f>H82</f>
        <v>60</v>
      </c>
    </row>
    <row r="82" spans="1:8" ht="43.5" customHeight="1">
      <c r="A82" s="103"/>
      <c r="B82" s="60" t="s">
        <v>109</v>
      </c>
      <c r="C82" s="31"/>
      <c r="D82" s="35" t="s">
        <v>9</v>
      </c>
      <c r="E82" s="35" t="s">
        <v>6</v>
      </c>
      <c r="F82" s="35" t="s">
        <v>191</v>
      </c>
      <c r="G82" s="35" t="s">
        <v>14</v>
      </c>
      <c r="H82" s="32">
        <f>H83</f>
        <v>60</v>
      </c>
    </row>
    <row r="83" spans="1:8" ht="52.5" customHeight="1">
      <c r="A83" s="103"/>
      <c r="B83" s="33" t="s">
        <v>141</v>
      </c>
      <c r="C83" s="35"/>
      <c r="D83" s="35" t="s">
        <v>9</v>
      </c>
      <c r="E83" s="35" t="s">
        <v>6</v>
      </c>
      <c r="F83" s="35" t="s">
        <v>191</v>
      </c>
      <c r="G83" s="35" t="s">
        <v>142</v>
      </c>
      <c r="H83" s="36">
        <v>60</v>
      </c>
    </row>
    <row r="84" spans="1:8" ht="12.75" customHeight="1">
      <c r="A84" s="103"/>
      <c r="B84" s="23" t="s">
        <v>97</v>
      </c>
      <c r="C84" s="24"/>
      <c r="D84" s="24" t="s">
        <v>9</v>
      </c>
      <c r="E84" s="24" t="s">
        <v>15</v>
      </c>
      <c r="F84" s="24" t="s">
        <v>19</v>
      </c>
      <c r="G84" s="24" t="s">
        <v>14</v>
      </c>
      <c r="H84" s="25">
        <f>H85</f>
        <v>12839.77</v>
      </c>
    </row>
    <row r="85" spans="1:8" ht="30.75" customHeight="1">
      <c r="A85" s="112"/>
      <c r="B85" s="26" t="s">
        <v>106</v>
      </c>
      <c r="C85" s="28"/>
      <c r="D85" s="28" t="s">
        <v>9</v>
      </c>
      <c r="E85" s="28" t="s">
        <v>15</v>
      </c>
      <c r="F85" s="27">
        <v>71</v>
      </c>
      <c r="G85" s="28" t="s">
        <v>14</v>
      </c>
      <c r="H85" s="29">
        <f>H86</f>
        <v>12839.77</v>
      </c>
    </row>
    <row r="86" spans="1:8" ht="30.75" customHeight="1">
      <c r="A86" s="112"/>
      <c r="B86" s="58" t="s">
        <v>112</v>
      </c>
      <c r="C86" s="31"/>
      <c r="D86" s="31" t="s">
        <v>9</v>
      </c>
      <c r="E86" s="31" t="s">
        <v>15</v>
      </c>
      <c r="F86" s="31" t="s">
        <v>188</v>
      </c>
      <c r="G86" s="31" t="s">
        <v>14</v>
      </c>
      <c r="H86" s="32">
        <f>H87</f>
        <v>12839.77</v>
      </c>
    </row>
    <row r="87" spans="1:8" ht="53.25" customHeight="1">
      <c r="A87" s="112"/>
      <c r="B87" s="77" t="s">
        <v>113</v>
      </c>
      <c r="C87" s="114"/>
      <c r="D87" s="35" t="s">
        <v>9</v>
      </c>
      <c r="E87" s="35" t="s">
        <v>15</v>
      </c>
      <c r="F87" s="35" t="s">
        <v>189</v>
      </c>
      <c r="G87" s="35" t="s">
        <v>14</v>
      </c>
      <c r="H87" s="36">
        <f>H88</f>
        <v>12839.77</v>
      </c>
    </row>
    <row r="88" spans="1:8" ht="39.75" customHeight="1">
      <c r="A88" s="112"/>
      <c r="B88" s="33" t="s">
        <v>69</v>
      </c>
      <c r="C88" s="114"/>
      <c r="D88" s="35" t="s">
        <v>9</v>
      </c>
      <c r="E88" s="35" t="s">
        <v>15</v>
      </c>
      <c r="F88" s="35" t="s">
        <v>189</v>
      </c>
      <c r="G88" s="35" t="s">
        <v>70</v>
      </c>
      <c r="H88" s="36">
        <v>12839.77</v>
      </c>
    </row>
    <row r="89" spans="1:8" ht="18" customHeight="1">
      <c r="A89" s="103"/>
      <c r="B89" s="55" t="s">
        <v>32</v>
      </c>
      <c r="C89" s="24"/>
      <c r="D89" s="24" t="s">
        <v>9</v>
      </c>
      <c r="E89" s="24">
        <v>10</v>
      </c>
      <c r="F89" s="24" t="s">
        <v>19</v>
      </c>
      <c r="G89" s="24" t="s">
        <v>14</v>
      </c>
      <c r="H89" s="52">
        <f>H90</f>
        <v>570.36</v>
      </c>
    </row>
    <row r="90" spans="1:8" ht="21" customHeight="1">
      <c r="A90" s="112"/>
      <c r="B90" s="26" t="s">
        <v>106</v>
      </c>
      <c r="C90" s="28"/>
      <c r="D90" s="28" t="s">
        <v>9</v>
      </c>
      <c r="E90" s="28" t="s">
        <v>0</v>
      </c>
      <c r="F90" s="27">
        <v>62</v>
      </c>
      <c r="G90" s="28" t="s">
        <v>14</v>
      </c>
      <c r="H90" s="72">
        <f>H91</f>
        <v>570.36</v>
      </c>
    </row>
    <row r="91" spans="1:8" ht="21" customHeight="1">
      <c r="A91" s="112"/>
      <c r="B91" s="58" t="s">
        <v>107</v>
      </c>
      <c r="C91" s="31"/>
      <c r="D91" s="31" t="s">
        <v>9</v>
      </c>
      <c r="E91" s="31">
        <v>10</v>
      </c>
      <c r="F91" s="31" t="s">
        <v>147</v>
      </c>
      <c r="G91" s="31" t="s">
        <v>14</v>
      </c>
      <c r="H91" s="73">
        <f>H92</f>
        <v>570.36</v>
      </c>
    </row>
    <row r="92" spans="1:8" ht="24.75" customHeight="1">
      <c r="A92" s="112"/>
      <c r="B92" s="41" t="s">
        <v>104</v>
      </c>
      <c r="C92" s="31"/>
      <c r="D92" s="31" t="s">
        <v>9</v>
      </c>
      <c r="E92" s="31">
        <v>10</v>
      </c>
      <c r="F92" s="38" t="s">
        <v>192</v>
      </c>
      <c r="G92" s="35" t="s">
        <v>14</v>
      </c>
      <c r="H92" s="53">
        <f>H93</f>
        <v>570.36</v>
      </c>
    </row>
    <row r="93" spans="1:8" ht="41.25" customHeight="1">
      <c r="A93" s="112"/>
      <c r="B93" s="33" t="s">
        <v>69</v>
      </c>
      <c r="C93" s="31"/>
      <c r="D93" s="31" t="s">
        <v>9</v>
      </c>
      <c r="E93" s="35">
        <v>10</v>
      </c>
      <c r="F93" s="38" t="s">
        <v>192</v>
      </c>
      <c r="G93" s="35" t="s">
        <v>70</v>
      </c>
      <c r="H93" s="53">
        <v>570.36</v>
      </c>
    </row>
    <row r="94" spans="1:14" ht="25.5" customHeight="1">
      <c r="A94" s="103"/>
      <c r="B94" s="55" t="s">
        <v>33</v>
      </c>
      <c r="C94" s="24"/>
      <c r="D94" s="24" t="s">
        <v>9</v>
      </c>
      <c r="E94" s="24">
        <v>12</v>
      </c>
      <c r="F94" s="24" t="s">
        <v>19</v>
      </c>
      <c r="G94" s="24" t="s">
        <v>14</v>
      </c>
      <c r="H94" s="71">
        <f>H95</f>
        <v>1800</v>
      </c>
      <c r="N94" s="6"/>
    </row>
    <row r="95" spans="1:8" ht="27" customHeight="1">
      <c r="A95" s="103"/>
      <c r="B95" s="26" t="s">
        <v>106</v>
      </c>
      <c r="C95" s="28"/>
      <c r="D95" s="28" t="s">
        <v>9</v>
      </c>
      <c r="E95" s="28" t="s">
        <v>173</v>
      </c>
      <c r="F95" s="27">
        <v>71</v>
      </c>
      <c r="G95" s="28" t="s">
        <v>14</v>
      </c>
      <c r="H95" s="119">
        <f>H96</f>
        <v>1800</v>
      </c>
    </row>
    <row r="96" spans="1:8" ht="27" customHeight="1">
      <c r="A96" s="103"/>
      <c r="B96" s="58" t="s">
        <v>108</v>
      </c>
      <c r="C96" s="31"/>
      <c r="D96" s="31" t="s">
        <v>9</v>
      </c>
      <c r="E96" s="31" t="s">
        <v>173</v>
      </c>
      <c r="F96" s="31" t="s">
        <v>190</v>
      </c>
      <c r="G96" s="31" t="s">
        <v>14</v>
      </c>
      <c r="H96" s="120">
        <f>H97+H99</f>
        <v>1800</v>
      </c>
    </row>
    <row r="97" spans="1:8" ht="41.25" customHeight="1">
      <c r="A97" s="103"/>
      <c r="B97" s="59" t="s">
        <v>193</v>
      </c>
      <c r="C97" s="35"/>
      <c r="D97" s="35" t="s">
        <v>9</v>
      </c>
      <c r="E97" s="35">
        <v>12</v>
      </c>
      <c r="F97" s="34" t="s">
        <v>194</v>
      </c>
      <c r="G97" s="35" t="s">
        <v>14</v>
      </c>
      <c r="H97" s="74">
        <f>H98</f>
        <v>30</v>
      </c>
    </row>
    <row r="98" spans="1:8" ht="30" customHeight="1">
      <c r="A98" s="103"/>
      <c r="B98" s="33" t="s">
        <v>69</v>
      </c>
      <c r="C98" s="35"/>
      <c r="D98" s="35" t="s">
        <v>9</v>
      </c>
      <c r="E98" s="35">
        <v>12</v>
      </c>
      <c r="F98" s="34" t="s">
        <v>194</v>
      </c>
      <c r="G98" s="35" t="s">
        <v>70</v>
      </c>
      <c r="H98" s="74">
        <v>30</v>
      </c>
    </row>
    <row r="99" spans="1:8" ht="30" customHeight="1">
      <c r="A99" s="103"/>
      <c r="B99" s="59" t="s">
        <v>196</v>
      </c>
      <c r="C99" s="35"/>
      <c r="D99" s="35" t="s">
        <v>9</v>
      </c>
      <c r="E99" s="35">
        <v>12</v>
      </c>
      <c r="F99" s="38" t="s">
        <v>195</v>
      </c>
      <c r="G99" s="35" t="s">
        <v>14</v>
      </c>
      <c r="H99" s="121">
        <f>H100</f>
        <v>1770</v>
      </c>
    </row>
    <row r="100" spans="1:8" ht="31.5" customHeight="1">
      <c r="A100" s="103"/>
      <c r="B100" s="33" t="s">
        <v>69</v>
      </c>
      <c r="C100" s="109"/>
      <c r="D100" s="35" t="s">
        <v>9</v>
      </c>
      <c r="E100" s="35">
        <v>12</v>
      </c>
      <c r="F100" s="38" t="s">
        <v>195</v>
      </c>
      <c r="G100" s="35" t="s">
        <v>70</v>
      </c>
      <c r="H100" s="74">
        <v>1770</v>
      </c>
    </row>
    <row r="101" spans="1:8" ht="24.75" customHeight="1">
      <c r="A101" s="117"/>
      <c r="B101" s="66" t="s">
        <v>34</v>
      </c>
      <c r="C101" s="122"/>
      <c r="D101" s="67" t="s">
        <v>10</v>
      </c>
      <c r="E101" s="67" t="s">
        <v>11</v>
      </c>
      <c r="F101" s="67" t="s">
        <v>19</v>
      </c>
      <c r="G101" s="67" t="s">
        <v>14</v>
      </c>
      <c r="H101" s="80">
        <f>H102+H114+H119</f>
        <v>64182.619999999995</v>
      </c>
    </row>
    <row r="102" spans="1:8" ht="15.75" customHeight="1">
      <c r="A102" s="103"/>
      <c r="B102" s="55" t="s">
        <v>35</v>
      </c>
      <c r="C102" s="24"/>
      <c r="D102" s="24" t="s">
        <v>10</v>
      </c>
      <c r="E102" s="24" t="s">
        <v>6</v>
      </c>
      <c r="F102" s="24" t="s">
        <v>19</v>
      </c>
      <c r="G102" s="24" t="s">
        <v>14</v>
      </c>
      <c r="H102" s="71">
        <f>H103</f>
        <v>56561.77</v>
      </c>
    </row>
    <row r="103" spans="1:8" ht="27" customHeight="1">
      <c r="A103" s="103"/>
      <c r="B103" s="26" t="s">
        <v>88</v>
      </c>
      <c r="C103" s="56"/>
      <c r="D103" s="28" t="s">
        <v>10</v>
      </c>
      <c r="E103" s="28" t="s">
        <v>6</v>
      </c>
      <c r="F103" s="27">
        <v>71</v>
      </c>
      <c r="G103" s="28" t="s">
        <v>14</v>
      </c>
      <c r="H103" s="72">
        <f>H104+H109</f>
        <v>56561.77</v>
      </c>
    </row>
    <row r="104" spans="1:8" ht="29.25" customHeight="1">
      <c r="A104" s="123"/>
      <c r="B104" s="58" t="s">
        <v>91</v>
      </c>
      <c r="C104" s="31"/>
      <c r="D104" s="31" t="s">
        <v>10</v>
      </c>
      <c r="E104" s="31" t="s">
        <v>6</v>
      </c>
      <c r="F104" s="31" t="s">
        <v>188</v>
      </c>
      <c r="G104" s="31" t="s">
        <v>14</v>
      </c>
      <c r="H104" s="78">
        <f>H107+H105</f>
        <v>55564.5</v>
      </c>
    </row>
    <row r="105" spans="1:8" ht="21.75" customHeight="1">
      <c r="A105" s="123"/>
      <c r="B105" s="59" t="s">
        <v>197</v>
      </c>
      <c r="C105" s="31"/>
      <c r="D105" s="35" t="s">
        <v>10</v>
      </c>
      <c r="E105" s="35" t="s">
        <v>6</v>
      </c>
      <c r="F105" s="38" t="s">
        <v>228</v>
      </c>
      <c r="G105" s="35" t="s">
        <v>14</v>
      </c>
      <c r="H105" s="74">
        <f>H106</f>
        <v>24673.75</v>
      </c>
    </row>
    <row r="106" spans="1:8" ht="29.25" customHeight="1">
      <c r="A106" s="123"/>
      <c r="B106" s="33" t="s">
        <v>66</v>
      </c>
      <c r="C106" s="31"/>
      <c r="D106" s="35" t="s">
        <v>10</v>
      </c>
      <c r="E106" s="35" t="s">
        <v>6</v>
      </c>
      <c r="F106" s="38" t="s">
        <v>228</v>
      </c>
      <c r="G106" s="35" t="s">
        <v>65</v>
      </c>
      <c r="H106" s="74">
        <v>24673.75</v>
      </c>
    </row>
    <row r="107" spans="1:8" ht="33.75" customHeight="1">
      <c r="A107" s="103"/>
      <c r="B107" s="59" t="s">
        <v>197</v>
      </c>
      <c r="C107" s="35"/>
      <c r="D107" s="35" t="s">
        <v>10</v>
      </c>
      <c r="E107" s="35" t="s">
        <v>6</v>
      </c>
      <c r="F107" s="38" t="s">
        <v>227</v>
      </c>
      <c r="G107" s="35" t="s">
        <v>14</v>
      </c>
      <c r="H107" s="74">
        <f>H108</f>
        <v>30890.75</v>
      </c>
    </row>
    <row r="108" spans="1:8" ht="40.5" customHeight="1">
      <c r="A108" s="103"/>
      <c r="B108" s="33" t="s">
        <v>66</v>
      </c>
      <c r="C108" s="31"/>
      <c r="D108" s="35" t="s">
        <v>10</v>
      </c>
      <c r="E108" s="35" t="s">
        <v>6</v>
      </c>
      <c r="F108" s="38" t="s">
        <v>227</v>
      </c>
      <c r="G108" s="35" t="s">
        <v>65</v>
      </c>
      <c r="H108" s="53">
        <v>30890.75</v>
      </c>
    </row>
    <row r="109" spans="1:8" ht="25.5" customHeight="1">
      <c r="A109" s="103"/>
      <c r="B109" s="58" t="s">
        <v>82</v>
      </c>
      <c r="C109" s="31"/>
      <c r="D109" s="31" t="s">
        <v>10</v>
      </c>
      <c r="E109" s="31" t="s">
        <v>6</v>
      </c>
      <c r="F109" s="39" t="s">
        <v>188</v>
      </c>
      <c r="G109" s="31" t="s">
        <v>14</v>
      </c>
      <c r="H109" s="73">
        <f>H110+H112</f>
        <v>997.27</v>
      </c>
    </row>
    <row r="110" spans="1:8" ht="24.75" customHeight="1">
      <c r="A110" s="103"/>
      <c r="B110" s="48" t="s">
        <v>89</v>
      </c>
      <c r="C110" s="31"/>
      <c r="D110" s="35" t="s">
        <v>10</v>
      </c>
      <c r="E110" s="35" t="s">
        <v>6</v>
      </c>
      <c r="F110" s="34" t="s">
        <v>199</v>
      </c>
      <c r="G110" s="35" t="s">
        <v>14</v>
      </c>
      <c r="H110" s="53">
        <f>H111</f>
        <v>820</v>
      </c>
    </row>
    <row r="111" spans="1:8" ht="36.75" customHeight="1">
      <c r="A111" s="103"/>
      <c r="B111" s="41" t="s">
        <v>178</v>
      </c>
      <c r="C111" s="31"/>
      <c r="D111" s="35" t="s">
        <v>10</v>
      </c>
      <c r="E111" s="35" t="s">
        <v>6</v>
      </c>
      <c r="F111" s="34" t="s">
        <v>199</v>
      </c>
      <c r="G111" s="35" t="s">
        <v>177</v>
      </c>
      <c r="H111" s="53">
        <v>820</v>
      </c>
    </row>
    <row r="112" spans="1:8" ht="20.25" customHeight="1">
      <c r="A112" s="103"/>
      <c r="B112" s="49" t="s">
        <v>90</v>
      </c>
      <c r="C112" s="31"/>
      <c r="D112" s="35" t="s">
        <v>10</v>
      </c>
      <c r="E112" s="35" t="s">
        <v>6</v>
      </c>
      <c r="F112" s="34" t="s">
        <v>198</v>
      </c>
      <c r="G112" s="35" t="s">
        <v>14</v>
      </c>
      <c r="H112" s="74">
        <f>H113</f>
        <v>177.27</v>
      </c>
    </row>
    <row r="113" spans="1:8" ht="29.25" customHeight="1">
      <c r="A113" s="112"/>
      <c r="B113" s="33" t="s">
        <v>69</v>
      </c>
      <c r="C113" s="35"/>
      <c r="D113" s="35" t="s">
        <v>10</v>
      </c>
      <c r="E113" s="35" t="s">
        <v>6</v>
      </c>
      <c r="F113" s="34" t="s">
        <v>198</v>
      </c>
      <c r="G113" s="35" t="s">
        <v>70</v>
      </c>
      <c r="H113" s="53">
        <v>177.27</v>
      </c>
    </row>
    <row r="114" spans="1:8" ht="21" customHeight="1">
      <c r="A114" s="103"/>
      <c r="B114" s="55" t="s">
        <v>48</v>
      </c>
      <c r="C114" s="24"/>
      <c r="D114" s="24" t="s">
        <v>10</v>
      </c>
      <c r="E114" s="24" t="s">
        <v>7</v>
      </c>
      <c r="F114" s="24" t="s">
        <v>19</v>
      </c>
      <c r="G114" s="24" t="s">
        <v>14</v>
      </c>
      <c r="H114" s="25">
        <f>H115</f>
        <v>8</v>
      </c>
    </row>
    <row r="115" spans="1:8" ht="17.25" customHeight="1">
      <c r="A115" s="103"/>
      <c r="B115" s="26" t="s">
        <v>88</v>
      </c>
      <c r="C115" s="56"/>
      <c r="D115" s="28" t="s">
        <v>10</v>
      </c>
      <c r="E115" s="28" t="s">
        <v>7</v>
      </c>
      <c r="F115" s="27">
        <v>71</v>
      </c>
      <c r="G115" s="28" t="s">
        <v>14</v>
      </c>
      <c r="H115" s="29">
        <f>H116</f>
        <v>8</v>
      </c>
    </row>
    <row r="116" spans="1:8" ht="31.5" customHeight="1">
      <c r="A116" s="103"/>
      <c r="B116" s="58" t="s">
        <v>82</v>
      </c>
      <c r="C116" s="31"/>
      <c r="D116" s="31" t="s">
        <v>10</v>
      </c>
      <c r="E116" s="31" t="s">
        <v>7</v>
      </c>
      <c r="F116" s="39" t="s">
        <v>188</v>
      </c>
      <c r="G116" s="31" t="s">
        <v>14</v>
      </c>
      <c r="H116" s="32">
        <f>H117</f>
        <v>8</v>
      </c>
    </row>
    <row r="117" spans="1:8" ht="22.5" customHeight="1">
      <c r="A117" s="103"/>
      <c r="B117" s="48" t="s">
        <v>49</v>
      </c>
      <c r="C117" s="35"/>
      <c r="D117" s="35" t="s">
        <v>10</v>
      </c>
      <c r="E117" s="35" t="s">
        <v>7</v>
      </c>
      <c r="F117" s="34" t="s">
        <v>200</v>
      </c>
      <c r="G117" s="35" t="s">
        <v>14</v>
      </c>
      <c r="H117" s="36">
        <f>H118</f>
        <v>8</v>
      </c>
    </row>
    <row r="118" spans="1:8" ht="28.5" customHeight="1">
      <c r="A118" s="103"/>
      <c r="B118" s="33" t="s">
        <v>69</v>
      </c>
      <c r="C118" s="35"/>
      <c r="D118" s="35" t="s">
        <v>10</v>
      </c>
      <c r="E118" s="35" t="s">
        <v>7</v>
      </c>
      <c r="F118" s="34" t="s">
        <v>200</v>
      </c>
      <c r="G118" s="35" t="s">
        <v>70</v>
      </c>
      <c r="H118" s="36">
        <v>8</v>
      </c>
    </row>
    <row r="119" spans="1:8" ht="20.25" customHeight="1">
      <c r="A119" s="103"/>
      <c r="B119" s="55" t="s">
        <v>36</v>
      </c>
      <c r="C119" s="24"/>
      <c r="D119" s="24" t="s">
        <v>10</v>
      </c>
      <c r="E119" s="24" t="s">
        <v>8</v>
      </c>
      <c r="F119" s="24" t="s">
        <v>19</v>
      </c>
      <c r="G119" s="24" t="s">
        <v>14</v>
      </c>
      <c r="H119" s="25">
        <f>H120+H126+H130</f>
        <v>7612.85</v>
      </c>
    </row>
    <row r="120" spans="1:8" ht="24" customHeight="1">
      <c r="A120" s="112"/>
      <c r="B120" s="26" t="s">
        <v>88</v>
      </c>
      <c r="C120" s="31"/>
      <c r="D120" s="28" t="s">
        <v>10</v>
      </c>
      <c r="E120" s="28" t="s">
        <v>8</v>
      </c>
      <c r="F120" s="27">
        <v>71</v>
      </c>
      <c r="G120" s="28" t="s">
        <v>14</v>
      </c>
      <c r="H120" s="29">
        <f>H121</f>
        <v>6858.4</v>
      </c>
    </row>
    <row r="121" spans="1:8" ht="27.75" customHeight="1">
      <c r="A121" s="112"/>
      <c r="B121" s="75" t="s">
        <v>92</v>
      </c>
      <c r="C121" s="31"/>
      <c r="D121" s="31" t="s">
        <v>10</v>
      </c>
      <c r="E121" s="31" t="s">
        <v>8</v>
      </c>
      <c r="F121" s="39" t="s">
        <v>188</v>
      </c>
      <c r="G121" s="31" t="s">
        <v>14</v>
      </c>
      <c r="H121" s="32">
        <f>H122+H124</f>
        <v>6858.4</v>
      </c>
    </row>
    <row r="122" spans="1:8" ht="24" customHeight="1">
      <c r="A122" s="112"/>
      <c r="B122" s="76" t="s">
        <v>93</v>
      </c>
      <c r="C122" s="35"/>
      <c r="D122" s="35" t="s">
        <v>10</v>
      </c>
      <c r="E122" s="35" t="s">
        <v>8</v>
      </c>
      <c r="F122" s="38" t="s">
        <v>201</v>
      </c>
      <c r="G122" s="35" t="s">
        <v>14</v>
      </c>
      <c r="H122" s="36">
        <f>H123</f>
        <v>900</v>
      </c>
    </row>
    <row r="123" spans="1:8" ht="29.25" customHeight="1">
      <c r="A123" s="112"/>
      <c r="B123" s="33" t="s">
        <v>69</v>
      </c>
      <c r="C123" s="35"/>
      <c r="D123" s="35" t="s">
        <v>10</v>
      </c>
      <c r="E123" s="35" t="s">
        <v>8</v>
      </c>
      <c r="F123" s="38" t="s">
        <v>201</v>
      </c>
      <c r="G123" s="35" t="s">
        <v>70</v>
      </c>
      <c r="H123" s="36">
        <v>900</v>
      </c>
    </row>
    <row r="124" spans="1:8" ht="27.75" customHeight="1">
      <c r="A124" s="112"/>
      <c r="B124" s="49" t="s">
        <v>95</v>
      </c>
      <c r="C124" s="35"/>
      <c r="D124" s="35" t="s">
        <v>10</v>
      </c>
      <c r="E124" s="35" t="s">
        <v>8</v>
      </c>
      <c r="F124" s="38" t="s">
        <v>202</v>
      </c>
      <c r="G124" s="35" t="s">
        <v>14</v>
      </c>
      <c r="H124" s="36">
        <f>H125</f>
        <v>5958.4</v>
      </c>
    </row>
    <row r="125" spans="1:8" ht="24" customHeight="1">
      <c r="A125" s="112"/>
      <c r="B125" s="33" t="s">
        <v>69</v>
      </c>
      <c r="C125" s="35"/>
      <c r="D125" s="35" t="s">
        <v>10</v>
      </c>
      <c r="E125" s="35" t="s">
        <v>8</v>
      </c>
      <c r="F125" s="38" t="s">
        <v>202</v>
      </c>
      <c r="G125" s="35" t="s">
        <v>70</v>
      </c>
      <c r="H125" s="36">
        <v>5958.4</v>
      </c>
    </row>
    <row r="126" spans="1:8" ht="43.5" customHeight="1">
      <c r="A126" s="112"/>
      <c r="B126" s="26" t="s">
        <v>115</v>
      </c>
      <c r="C126" s="28"/>
      <c r="D126" s="28" t="s">
        <v>10</v>
      </c>
      <c r="E126" s="28" t="s">
        <v>8</v>
      </c>
      <c r="F126" s="27">
        <v>71</v>
      </c>
      <c r="G126" s="28" t="s">
        <v>14</v>
      </c>
      <c r="H126" s="29">
        <f>H127</f>
        <v>610.35</v>
      </c>
    </row>
    <row r="127" spans="1:8" ht="29.25" customHeight="1">
      <c r="A127" s="112"/>
      <c r="B127" s="58" t="s">
        <v>116</v>
      </c>
      <c r="C127" s="31"/>
      <c r="D127" s="31" t="s">
        <v>10</v>
      </c>
      <c r="E127" s="31" t="s">
        <v>8</v>
      </c>
      <c r="F127" s="31" t="s">
        <v>188</v>
      </c>
      <c r="G127" s="31" t="s">
        <v>14</v>
      </c>
      <c r="H127" s="32">
        <f>H128</f>
        <v>610.35</v>
      </c>
    </row>
    <row r="128" spans="1:8" ht="39" customHeight="1">
      <c r="A128" s="112"/>
      <c r="B128" s="59" t="s">
        <v>116</v>
      </c>
      <c r="C128" s="31"/>
      <c r="D128" s="35" t="s">
        <v>10</v>
      </c>
      <c r="E128" s="35" t="s">
        <v>8</v>
      </c>
      <c r="F128" s="38" t="s">
        <v>204</v>
      </c>
      <c r="G128" s="35" t="s">
        <v>14</v>
      </c>
      <c r="H128" s="36">
        <f>H129</f>
        <v>610.35</v>
      </c>
    </row>
    <row r="129" spans="1:8" ht="29.25" customHeight="1">
      <c r="A129" s="112"/>
      <c r="B129" s="33" t="s">
        <v>69</v>
      </c>
      <c r="C129" s="31"/>
      <c r="D129" s="35" t="s">
        <v>10</v>
      </c>
      <c r="E129" s="35" t="s">
        <v>8</v>
      </c>
      <c r="F129" s="38" t="s">
        <v>204</v>
      </c>
      <c r="G129" s="35" t="s">
        <v>70</v>
      </c>
      <c r="H129" s="36">
        <v>610.35</v>
      </c>
    </row>
    <row r="130" spans="1:8" ht="29.25" customHeight="1">
      <c r="A130" s="112"/>
      <c r="B130" s="26" t="s">
        <v>26</v>
      </c>
      <c r="C130" s="31"/>
      <c r="D130" s="28" t="s">
        <v>10</v>
      </c>
      <c r="E130" s="28" t="s">
        <v>8</v>
      </c>
      <c r="F130" s="27">
        <v>71</v>
      </c>
      <c r="G130" s="28" t="s">
        <v>14</v>
      </c>
      <c r="H130" s="29">
        <f>H131+H132</f>
        <v>144.1</v>
      </c>
    </row>
    <row r="131" spans="1:8" ht="29.25" customHeight="1">
      <c r="A131" s="112"/>
      <c r="B131" s="58" t="s">
        <v>146</v>
      </c>
      <c r="C131" s="31"/>
      <c r="D131" s="31" t="s">
        <v>10</v>
      </c>
      <c r="E131" s="31" t="s">
        <v>8</v>
      </c>
      <c r="F131" s="31" t="s">
        <v>188</v>
      </c>
      <c r="G131" s="31" t="s">
        <v>14</v>
      </c>
      <c r="H131" s="32">
        <f>H134</f>
        <v>78</v>
      </c>
    </row>
    <row r="132" spans="1:8" ht="29.25" customHeight="1">
      <c r="A132" s="112"/>
      <c r="B132" s="33" t="s">
        <v>205</v>
      </c>
      <c r="C132" s="31"/>
      <c r="D132" s="35" t="s">
        <v>10</v>
      </c>
      <c r="E132" s="35" t="s">
        <v>8</v>
      </c>
      <c r="F132" s="38" t="s">
        <v>206</v>
      </c>
      <c r="G132" s="35" t="s">
        <v>14</v>
      </c>
      <c r="H132" s="36">
        <f>H133</f>
        <v>66.1</v>
      </c>
    </row>
    <row r="133" spans="1:8" ht="29.25" customHeight="1">
      <c r="A133" s="112"/>
      <c r="B133" s="33" t="s">
        <v>69</v>
      </c>
      <c r="C133" s="31"/>
      <c r="D133" s="35" t="s">
        <v>10</v>
      </c>
      <c r="E133" s="35" t="s">
        <v>8</v>
      </c>
      <c r="F133" s="38" t="s">
        <v>206</v>
      </c>
      <c r="G133" s="35" t="s">
        <v>70</v>
      </c>
      <c r="H133" s="36">
        <v>66.1</v>
      </c>
    </row>
    <row r="134" spans="1:8" ht="29.25" customHeight="1">
      <c r="A134" s="112"/>
      <c r="B134" s="48" t="s">
        <v>165</v>
      </c>
      <c r="C134" s="114"/>
      <c r="D134" s="35" t="s">
        <v>10</v>
      </c>
      <c r="E134" s="35" t="s">
        <v>8</v>
      </c>
      <c r="F134" s="38" t="s">
        <v>203</v>
      </c>
      <c r="G134" s="35" t="s">
        <v>14</v>
      </c>
      <c r="H134" s="36">
        <f>H135</f>
        <v>78</v>
      </c>
    </row>
    <row r="135" spans="1:8" ht="36.75" customHeight="1">
      <c r="A135" s="112"/>
      <c r="B135" s="33" t="s">
        <v>69</v>
      </c>
      <c r="C135" s="114"/>
      <c r="D135" s="35" t="s">
        <v>10</v>
      </c>
      <c r="E135" s="35" t="s">
        <v>8</v>
      </c>
      <c r="F135" s="38" t="s">
        <v>203</v>
      </c>
      <c r="G135" s="35" t="s">
        <v>70</v>
      </c>
      <c r="H135" s="36">
        <v>78</v>
      </c>
    </row>
    <row r="136" spans="1:8" ht="29.25" customHeight="1">
      <c r="A136" s="112"/>
      <c r="B136" s="66" t="s">
        <v>38</v>
      </c>
      <c r="C136" s="67"/>
      <c r="D136" s="67" t="s">
        <v>12</v>
      </c>
      <c r="E136" s="67" t="s">
        <v>11</v>
      </c>
      <c r="F136" s="67" t="s">
        <v>19</v>
      </c>
      <c r="G136" s="67" t="s">
        <v>14</v>
      </c>
      <c r="H136" s="69">
        <f>H137</f>
        <v>360.73</v>
      </c>
    </row>
    <row r="137" spans="1:8" ht="29.25" customHeight="1">
      <c r="A137" s="112"/>
      <c r="B137" s="23" t="s">
        <v>39</v>
      </c>
      <c r="C137" s="24"/>
      <c r="D137" s="24" t="s">
        <v>12</v>
      </c>
      <c r="E137" s="24" t="s">
        <v>12</v>
      </c>
      <c r="F137" s="24" t="s">
        <v>19</v>
      </c>
      <c r="G137" s="24" t="s">
        <v>14</v>
      </c>
      <c r="H137" s="25">
        <f>H138</f>
        <v>360.73</v>
      </c>
    </row>
    <row r="138" spans="1:8" ht="29.25" customHeight="1">
      <c r="A138" s="112"/>
      <c r="B138" s="26" t="s">
        <v>120</v>
      </c>
      <c r="C138" s="113"/>
      <c r="D138" s="28" t="s">
        <v>12</v>
      </c>
      <c r="E138" s="28" t="s">
        <v>12</v>
      </c>
      <c r="F138" s="27">
        <v>71</v>
      </c>
      <c r="G138" s="28" t="s">
        <v>14</v>
      </c>
      <c r="H138" s="29">
        <f>H139</f>
        <v>360.73</v>
      </c>
    </row>
    <row r="139" spans="1:8" ht="29.25" customHeight="1">
      <c r="A139" s="112"/>
      <c r="B139" s="58" t="s">
        <v>121</v>
      </c>
      <c r="C139" s="114"/>
      <c r="D139" s="31" t="s">
        <v>12</v>
      </c>
      <c r="E139" s="31" t="s">
        <v>12</v>
      </c>
      <c r="F139" s="31" t="s">
        <v>208</v>
      </c>
      <c r="G139" s="31" t="s">
        <v>14</v>
      </c>
      <c r="H139" s="32">
        <f>H140</f>
        <v>360.73</v>
      </c>
    </row>
    <row r="140" spans="1:8" ht="29.25" customHeight="1">
      <c r="A140" s="112"/>
      <c r="B140" s="41" t="s">
        <v>40</v>
      </c>
      <c r="C140" s="114"/>
      <c r="D140" s="35" t="s">
        <v>12</v>
      </c>
      <c r="E140" s="35" t="s">
        <v>12</v>
      </c>
      <c r="F140" s="38" t="s">
        <v>209</v>
      </c>
      <c r="G140" s="35" t="s">
        <v>14</v>
      </c>
      <c r="H140" s="36">
        <f>H141</f>
        <v>360.73</v>
      </c>
    </row>
    <row r="141" spans="1:8" ht="51" customHeight="1">
      <c r="A141" s="112"/>
      <c r="B141" s="33" t="s">
        <v>141</v>
      </c>
      <c r="C141" s="114"/>
      <c r="D141" s="35" t="s">
        <v>12</v>
      </c>
      <c r="E141" s="35" t="s">
        <v>12</v>
      </c>
      <c r="F141" s="38" t="s">
        <v>209</v>
      </c>
      <c r="G141" s="35" t="s">
        <v>142</v>
      </c>
      <c r="H141" s="36">
        <v>360.73</v>
      </c>
    </row>
    <row r="142" spans="1:8" ht="30" customHeight="1">
      <c r="A142" s="112"/>
      <c r="B142" s="66" t="s">
        <v>62</v>
      </c>
      <c r="C142" s="67"/>
      <c r="D142" s="67" t="s">
        <v>13</v>
      </c>
      <c r="E142" s="67" t="s">
        <v>11</v>
      </c>
      <c r="F142" s="67" t="s">
        <v>19</v>
      </c>
      <c r="G142" s="67" t="s">
        <v>14</v>
      </c>
      <c r="H142" s="69">
        <f>H143</f>
        <v>477.5</v>
      </c>
    </row>
    <row r="143" spans="1:8" ht="30" customHeight="1">
      <c r="A143" s="112"/>
      <c r="B143" s="55" t="s">
        <v>62</v>
      </c>
      <c r="C143" s="24"/>
      <c r="D143" s="24" t="s">
        <v>13</v>
      </c>
      <c r="E143" s="24" t="s">
        <v>6</v>
      </c>
      <c r="F143" s="24" t="s">
        <v>19</v>
      </c>
      <c r="G143" s="24" t="s">
        <v>14</v>
      </c>
      <c r="H143" s="25">
        <f>H144</f>
        <v>477.5</v>
      </c>
    </row>
    <row r="144" spans="1:8" ht="30" customHeight="1">
      <c r="A144" s="112"/>
      <c r="B144" s="26" t="s">
        <v>87</v>
      </c>
      <c r="C144" s="113"/>
      <c r="D144" s="28" t="s">
        <v>13</v>
      </c>
      <c r="E144" s="28" t="s">
        <v>6</v>
      </c>
      <c r="F144" s="27">
        <v>71</v>
      </c>
      <c r="G144" s="28" t="s">
        <v>14</v>
      </c>
      <c r="H144" s="29">
        <f>H145</f>
        <v>477.5</v>
      </c>
    </row>
    <row r="145" spans="1:8" ht="30" customHeight="1">
      <c r="A145" s="112"/>
      <c r="B145" s="58" t="s">
        <v>174</v>
      </c>
      <c r="C145" s="114"/>
      <c r="D145" s="31" t="s">
        <v>13</v>
      </c>
      <c r="E145" s="31" t="s">
        <v>6</v>
      </c>
      <c r="F145" s="31" t="s">
        <v>210</v>
      </c>
      <c r="G145" s="31" t="s">
        <v>14</v>
      </c>
      <c r="H145" s="32">
        <f>H146</f>
        <v>477.5</v>
      </c>
    </row>
    <row r="146" spans="1:8" ht="36.75" customHeight="1">
      <c r="A146" s="112"/>
      <c r="B146" s="59" t="s">
        <v>213</v>
      </c>
      <c r="C146" s="114"/>
      <c r="D146" s="35" t="s">
        <v>13</v>
      </c>
      <c r="E146" s="35" t="s">
        <v>6</v>
      </c>
      <c r="F146" s="38" t="s">
        <v>214</v>
      </c>
      <c r="G146" s="35" t="s">
        <v>14</v>
      </c>
      <c r="H146" s="36">
        <f>H147</f>
        <v>477.5</v>
      </c>
    </row>
    <row r="147" spans="1:8" ht="36" customHeight="1">
      <c r="A147" s="112"/>
      <c r="B147" s="33" t="s">
        <v>69</v>
      </c>
      <c r="C147" s="114"/>
      <c r="D147" s="35" t="s">
        <v>13</v>
      </c>
      <c r="E147" s="35" t="s">
        <v>6</v>
      </c>
      <c r="F147" s="38" t="s">
        <v>214</v>
      </c>
      <c r="G147" s="35" t="s">
        <v>70</v>
      </c>
      <c r="H147" s="36">
        <v>477.5</v>
      </c>
    </row>
    <row r="148" spans="1:8" ht="30" customHeight="1">
      <c r="A148" s="112"/>
      <c r="B148" s="66" t="s">
        <v>54</v>
      </c>
      <c r="C148" s="67"/>
      <c r="D148" s="67" t="s">
        <v>0</v>
      </c>
      <c r="E148" s="67" t="s">
        <v>11</v>
      </c>
      <c r="F148" s="67" t="s">
        <v>19</v>
      </c>
      <c r="G148" s="67" t="s">
        <v>14</v>
      </c>
      <c r="H148" s="69">
        <f>H149</f>
        <v>702</v>
      </c>
    </row>
    <row r="149" spans="1:8" ht="30" customHeight="1">
      <c r="A149" s="112"/>
      <c r="B149" s="23" t="s">
        <v>55</v>
      </c>
      <c r="C149" s="24"/>
      <c r="D149" s="24" t="s">
        <v>0</v>
      </c>
      <c r="E149" s="24" t="s">
        <v>6</v>
      </c>
      <c r="F149" s="24" t="s">
        <v>19</v>
      </c>
      <c r="G149" s="24" t="s">
        <v>14</v>
      </c>
      <c r="H149" s="25">
        <f>H150</f>
        <v>702</v>
      </c>
    </row>
    <row r="150" spans="1:8" ht="30" customHeight="1">
      <c r="A150" s="112"/>
      <c r="B150" s="124" t="s">
        <v>84</v>
      </c>
      <c r="C150" s="28"/>
      <c r="D150" s="28" t="s">
        <v>0</v>
      </c>
      <c r="E150" s="28" t="s">
        <v>6</v>
      </c>
      <c r="F150" s="28" t="s">
        <v>215</v>
      </c>
      <c r="G150" s="28" t="s">
        <v>14</v>
      </c>
      <c r="H150" s="29">
        <f>H151</f>
        <v>702</v>
      </c>
    </row>
    <row r="151" spans="1:8" ht="30" customHeight="1">
      <c r="A151" s="112"/>
      <c r="B151" s="58" t="s">
        <v>71</v>
      </c>
      <c r="C151" s="31"/>
      <c r="D151" s="31" t="s">
        <v>0</v>
      </c>
      <c r="E151" s="31" t="s">
        <v>6</v>
      </c>
      <c r="F151" s="31" t="s">
        <v>147</v>
      </c>
      <c r="G151" s="31" t="s">
        <v>14</v>
      </c>
      <c r="H151" s="32">
        <f>H152</f>
        <v>702</v>
      </c>
    </row>
    <row r="152" spans="1:8" ht="38.25" customHeight="1">
      <c r="A152" s="112"/>
      <c r="B152" s="41" t="s">
        <v>72</v>
      </c>
      <c r="C152" s="31"/>
      <c r="D152" s="35" t="s">
        <v>0</v>
      </c>
      <c r="E152" s="35" t="s">
        <v>6</v>
      </c>
      <c r="F152" s="38" t="s">
        <v>216</v>
      </c>
      <c r="G152" s="35" t="s">
        <v>14</v>
      </c>
      <c r="H152" s="36">
        <f>H153</f>
        <v>702</v>
      </c>
    </row>
    <row r="153" spans="1:8" ht="42" customHeight="1">
      <c r="A153" s="112"/>
      <c r="B153" s="33" t="s">
        <v>171</v>
      </c>
      <c r="C153" s="31"/>
      <c r="D153" s="35" t="s">
        <v>0</v>
      </c>
      <c r="E153" s="35" t="s">
        <v>6</v>
      </c>
      <c r="F153" s="38" t="s">
        <v>216</v>
      </c>
      <c r="G153" s="35" t="s">
        <v>172</v>
      </c>
      <c r="H153" s="36">
        <v>702</v>
      </c>
    </row>
    <row r="154" spans="1:8" ht="33.75" customHeight="1">
      <c r="A154" s="112"/>
      <c r="B154" s="61" t="s">
        <v>175</v>
      </c>
      <c r="C154" s="63"/>
      <c r="D154" s="63" t="s">
        <v>11</v>
      </c>
      <c r="E154" s="63" t="s">
        <v>11</v>
      </c>
      <c r="F154" s="62" t="s">
        <v>170</v>
      </c>
      <c r="G154" s="63" t="s">
        <v>14</v>
      </c>
      <c r="H154" s="65">
        <f>H155</f>
        <v>4978.74</v>
      </c>
    </row>
    <row r="155" spans="1:8" ht="25.5" customHeight="1">
      <c r="A155" s="112"/>
      <c r="B155" s="66" t="s">
        <v>34</v>
      </c>
      <c r="C155" s="122"/>
      <c r="D155" s="67" t="s">
        <v>10</v>
      </c>
      <c r="E155" s="67" t="s">
        <v>11</v>
      </c>
      <c r="F155" s="67" t="s">
        <v>19</v>
      </c>
      <c r="G155" s="67" t="s">
        <v>14</v>
      </c>
      <c r="H155" s="69">
        <f>H156</f>
        <v>4978.74</v>
      </c>
    </row>
    <row r="156" spans="1:8" ht="34.5" customHeight="1">
      <c r="A156" s="112"/>
      <c r="B156" s="55" t="s">
        <v>37</v>
      </c>
      <c r="C156" s="104"/>
      <c r="D156" s="24" t="s">
        <v>10</v>
      </c>
      <c r="E156" s="24" t="s">
        <v>10</v>
      </c>
      <c r="F156" s="24" t="s">
        <v>19</v>
      </c>
      <c r="G156" s="24" t="s">
        <v>14</v>
      </c>
      <c r="H156" s="25">
        <f>H157</f>
        <v>4978.74</v>
      </c>
    </row>
    <row r="157" spans="1:8" ht="50.25" customHeight="1">
      <c r="A157" s="112"/>
      <c r="B157" s="26" t="s">
        <v>115</v>
      </c>
      <c r="C157" s="28"/>
      <c r="D157" s="28" t="s">
        <v>10</v>
      </c>
      <c r="E157" s="28" t="s">
        <v>10</v>
      </c>
      <c r="F157" s="27">
        <v>71</v>
      </c>
      <c r="G157" s="28" t="s">
        <v>14</v>
      </c>
      <c r="H157" s="29">
        <f>H158</f>
        <v>4978.74</v>
      </c>
    </row>
    <row r="158" spans="1:8" ht="34.5" customHeight="1">
      <c r="A158" s="112"/>
      <c r="B158" s="58" t="s">
        <v>117</v>
      </c>
      <c r="C158" s="114"/>
      <c r="D158" s="31" t="s">
        <v>10</v>
      </c>
      <c r="E158" s="31" t="s">
        <v>10</v>
      </c>
      <c r="F158" s="31" t="s">
        <v>188</v>
      </c>
      <c r="G158" s="31" t="s">
        <v>14</v>
      </c>
      <c r="H158" s="32">
        <f>H159</f>
        <v>4978.74</v>
      </c>
    </row>
    <row r="159" spans="1:8" ht="34.5" customHeight="1">
      <c r="A159" s="112"/>
      <c r="B159" s="33" t="s">
        <v>118</v>
      </c>
      <c r="C159" s="114"/>
      <c r="D159" s="35" t="s">
        <v>10</v>
      </c>
      <c r="E159" s="35" t="s">
        <v>10</v>
      </c>
      <c r="F159" s="70" t="s">
        <v>207</v>
      </c>
      <c r="G159" s="35" t="s">
        <v>14</v>
      </c>
      <c r="H159" s="36">
        <f>H160+H161</f>
        <v>4978.74</v>
      </c>
    </row>
    <row r="160" spans="1:8" ht="34.5" customHeight="1">
      <c r="A160" s="112"/>
      <c r="B160" s="33" t="s">
        <v>79</v>
      </c>
      <c r="C160" s="114"/>
      <c r="D160" s="35" t="s">
        <v>10</v>
      </c>
      <c r="E160" s="35" t="s">
        <v>10</v>
      </c>
      <c r="F160" s="70" t="s">
        <v>207</v>
      </c>
      <c r="G160" s="35" t="s">
        <v>80</v>
      </c>
      <c r="H160" s="36">
        <v>3330.54</v>
      </c>
    </row>
    <row r="161" spans="1:8" ht="34.5" customHeight="1">
      <c r="A161" s="112"/>
      <c r="B161" s="33" t="s">
        <v>69</v>
      </c>
      <c r="C161" s="114"/>
      <c r="D161" s="35" t="s">
        <v>10</v>
      </c>
      <c r="E161" s="35" t="s">
        <v>10</v>
      </c>
      <c r="F161" s="70" t="s">
        <v>207</v>
      </c>
      <c r="G161" s="35" t="s">
        <v>70</v>
      </c>
      <c r="H161" s="36">
        <v>1648.2</v>
      </c>
    </row>
    <row r="162" spans="1:8" ht="29.25" customHeight="1">
      <c r="A162" s="94" t="s">
        <v>44</v>
      </c>
      <c r="B162" s="79" t="s">
        <v>63</v>
      </c>
      <c r="C162" s="63"/>
      <c r="D162" s="63" t="s">
        <v>11</v>
      </c>
      <c r="E162" s="63" t="s">
        <v>11</v>
      </c>
      <c r="F162" s="63" t="s">
        <v>19</v>
      </c>
      <c r="G162" s="63" t="s">
        <v>14</v>
      </c>
      <c r="H162" s="65">
        <f>H163+H174</f>
        <v>7165.5599999999995</v>
      </c>
    </row>
    <row r="163" spans="1:8" ht="25.5" customHeight="1">
      <c r="A163" s="112"/>
      <c r="B163" s="66" t="s">
        <v>41</v>
      </c>
      <c r="C163" s="67"/>
      <c r="D163" s="67" t="s">
        <v>13</v>
      </c>
      <c r="E163" s="67" t="s">
        <v>11</v>
      </c>
      <c r="F163" s="67" t="s">
        <v>19</v>
      </c>
      <c r="G163" s="67" t="s">
        <v>14</v>
      </c>
      <c r="H163" s="69">
        <f>H164</f>
        <v>6127.08</v>
      </c>
    </row>
    <row r="164" spans="1:8" ht="25.5" customHeight="1">
      <c r="A164" s="112"/>
      <c r="B164" s="55" t="s">
        <v>62</v>
      </c>
      <c r="C164" s="24"/>
      <c r="D164" s="24" t="s">
        <v>13</v>
      </c>
      <c r="E164" s="24" t="s">
        <v>6</v>
      </c>
      <c r="F164" s="24" t="s">
        <v>19</v>
      </c>
      <c r="G164" s="24" t="s">
        <v>14</v>
      </c>
      <c r="H164" s="25">
        <f>H165</f>
        <v>6127.08</v>
      </c>
    </row>
    <row r="165" spans="1:8" ht="30.75" customHeight="1">
      <c r="A165" s="112"/>
      <c r="B165" s="26" t="s">
        <v>87</v>
      </c>
      <c r="C165" s="113"/>
      <c r="D165" s="28" t="s">
        <v>13</v>
      </c>
      <c r="E165" s="28" t="s">
        <v>6</v>
      </c>
      <c r="F165" s="27">
        <v>71</v>
      </c>
      <c r="G165" s="28" t="s">
        <v>14</v>
      </c>
      <c r="H165" s="29">
        <f>H166</f>
        <v>6127.08</v>
      </c>
    </row>
    <row r="166" spans="1:8" ht="29.25" customHeight="1">
      <c r="A166" s="112"/>
      <c r="B166" s="30" t="s">
        <v>28</v>
      </c>
      <c r="C166" s="35"/>
      <c r="D166" s="31" t="s">
        <v>13</v>
      </c>
      <c r="E166" s="31" t="s">
        <v>6</v>
      </c>
      <c r="F166" s="31" t="s">
        <v>210</v>
      </c>
      <c r="G166" s="31" t="s">
        <v>14</v>
      </c>
      <c r="H166" s="32">
        <f>H167+H171</f>
        <v>6127.08</v>
      </c>
    </row>
    <row r="167" spans="1:8" ht="30.75" customHeight="1">
      <c r="A167" s="112"/>
      <c r="B167" s="33" t="s">
        <v>76</v>
      </c>
      <c r="C167" s="35"/>
      <c r="D167" s="35" t="s">
        <v>13</v>
      </c>
      <c r="E167" s="35" t="s">
        <v>6</v>
      </c>
      <c r="F167" s="38" t="s">
        <v>211</v>
      </c>
      <c r="G167" s="35" t="s">
        <v>14</v>
      </c>
      <c r="H167" s="36">
        <f>H168+H169+H170</f>
        <v>5193.45</v>
      </c>
    </row>
    <row r="168" spans="1:8" ht="30" customHeight="1">
      <c r="A168" s="112"/>
      <c r="B168" s="33" t="s">
        <v>79</v>
      </c>
      <c r="C168" s="35"/>
      <c r="D168" s="35" t="s">
        <v>13</v>
      </c>
      <c r="E168" s="35" t="s">
        <v>6</v>
      </c>
      <c r="F168" s="38" t="s">
        <v>211</v>
      </c>
      <c r="G168" s="35" t="s">
        <v>80</v>
      </c>
      <c r="H168" s="74">
        <f>2704.86+816.87</f>
        <v>3521.73</v>
      </c>
    </row>
    <row r="169" spans="1:8" ht="53.25" customHeight="1">
      <c r="A169" s="112"/>
      <c r="B169" s="33" t="s">
        <v>124</v>
      </c>
      <c r="C169" s="35"/>
      <c r="D169" s="35" t="s">
        <v>13</v>
      </c>
      <c r="E169" s="35" t="s">
        <v>6</v>
      </c>
      <c r="F169" s="38" t="s">
        <v>211</v>
      </c>
      <c r="G169" s="35" t="s">
        <v>123</v>
      </c>
      <c r="H169" s="74">
        <v>152.6</v>
      </c>
    </row>
    <row r="170" spans="1:8" ht="30" customHeight="1">
      <c r="A170" s="112"/>
      <c r="B170" s="33" t="s">
        <v>69</v>
      </c>
      <c r="C170" s="35"/>
      <c r="D170" s="35" t="s">
        <v>13</v>
      </c>
      <c r="E170" s="35" t="s">
        <v>6</v>
      </c>
      <c r="F170" s="38" t="s">
        <v>211</v>
      </c>
      <c r="G170" s="35" t="s">
        <v>70</v>
      </c>
      <c r="H170" s="74">
        <f>5193.45-3521.73-152.6</f>
        <v>1519.12</v>
      </c>
    </row>
    <row r="171" spans="1:8" ht="30" customHeight="1">
      <c r="A171" s="112"/>
      <c r="B171" s="33" t="s">
        <v>78</v>
      </c>
      <c r="C171" s="35"/>
      <c r="D171" s="35" t="s">
        <v>13</v>
      </c>
      <c r="E171" s="35" t="s">
        <v>6</v>
      </c>
      <c r="F171" s="38" t="s">
        <v>212</v>
      </c>
      <c r="G171" s="35" t="s">
        <v>14</v>
      </c>
      <c r="H171" s="74">
        <f>H172+H173</f>
        <v>933.63</v>
      </c>
    </row>
    <row r="172" spans="1:8" ht="30" customHeight="1">
      <c r="A172" s="112"/>
      <c r="B172" s="33" t="s">
        <v>79</v>
      </c>
      <c r="C172" s="35"/>
      <c r="D172" s="35" t="s">
        <v>13</v>
      </c>
      <c r="E172" s="35" t="s">
        <v>6</v>
      </c>
      <c r="F172" s="38" t="s">
        <v>212</v>
      </c>
      <c r="G172" s="35" t="s">
        <v>80</v>
      </c>
      <c r="H172" s="74">
        <f>577.45+174.39</f>
        <v>751.84</v>
      </c>
    </row>
    <row r="173" spans="1:8" ht="32.25" customHeight="1">
      <c r="A173" s="112"/>
      <c r="B173" s="33" t="s">
        <v>69</v>
      </c>
      <c r="C173" s="35"/>
      <c r="D173" s="35" t="s">
        <v>13</v>
      </c>
      <c r="E173" s="35" t="s">
        <v>6</v>
      </c>
      <c r="F173" s="38" t="s">
        <v>212</v>
      </c>
      <c r="G173" s="35" t="s">
        <v>70</v>
      </c>
      <c r="H173" s="74">
        <f>933.63-751.84</f>
        <v>181.78999999999996</v>
      </c>
    </row>
    <row r="174" spans="1:8" ht="25.5" customHeight="1">
      <c r="A174" s="112"/>
      <c r="B174" s="66" t="s">
        <v>57</v>
      </c>
      <c r="C174" s="125"/>
      <c r="D174" s="67" t="s">
        <v>58</v>
      </c>
      <c r="E174" s="67" t="s">
        <v>11</v>
      </c>
      <c r="F174" s="67" t="s">
        <v>19</v>
      </c>
      <c r="G174" s="67" t="s">
        <v>14</v>
      </c>
      <c r="H174" s="80">
        <f>H175</f>
        <v>1038.48</v>
      </c>
    </row>
    <row r="175" spans="1:8" ht="15.75" customHeight="1">
      <c r="A175" s="112"/>
      <c r="B175" s="23" t="s">
        <v>74</v>
      </c>
      <c r="C175" s="24"/>
      <c r="D175" s="24" t="s">
        <v>58</v>
      </c>
      <c r="E175" s="24" t="s">
        <v>7</v>
      </c>
      <c r="F175" s="24" t="s">
        <v>19</v>
      </c>
      <c r="G175" s="24" t="s">
        <v>14</v>
      </c>
      <c r="H175" s="71">
        <f>H176</f>
        <v>1038.48</v>
      </c>
    </row>
    <row r="176" spans="1:8" ht="27.75" customHeight="1">
      <c r="A176" s="112"/>
      <c r="B176" s="26" t="s">
        <v>85</v>
      </c>
      <c r="C176" s="28"/>
      <c r="D176" s="28" t="s">
        <v>58</v>
      </c>
      <c r="E176" s="28" t="s">
        <v>7</v>
      </c>
      <c r="F176" s="27">
        <v>71</v>
      </c>
      <c r="G176" s="28" t="s">
        <v>14</v>
      </c>
      <c r="H176" s="81">
        <f>H177</f>
        <v>1038.48</v>
      </c>
    </row>
    <row r="177" spans="1:8" ht="27.75" customHeight="1">
      <c r="A177" s="126"/>
      <c r="B177" s="58" t="s">
        <v>86</v>
      </c>
      <c r="C177" s="31"/>
      <c r="D177" s="31" t="s">
        <v>58</v>
      </c>
      <c r="E177" s="31" t="s">
        <v>7</v>
      </c>
      <c r="F177" s="31" t="s">
        <v>208</v>
      </c>
      <c r="G177" s="31" t="s">
        <v>14</v>
      </c>
      <c r="H177" s="78">
        <f>H178+H180</f>
        <v>1038.48</v>
      </c>
    </row>
    <row r="178" spans="1:8" ht="27.75" customHeight="1">
      <c r="A178" s="126"/>
      <c r="B178" s="48" t="s">
        <v>118</v>
      </c>
      <c r="C178" s="35"/>
      <c r="D178" s="35" t="s">
        <v>58</v>
      </c>
      <c r="E178" s="35" t="s">
        <v>7</v>
      </c>
      <c r="F178" s="42" t="s">
        <v>217</v>
      </c>
      <c r="G178" s="35" t="s">
        <v>14</v>
      </c>
      <c r="H178" s="74">
        <f>H179</f>
        <v>739.68</v>
      </c>
    </row>
    <row r="179" spans="1:8" ht="27.75" customHeight="1">
      <c r="A179" s="126"/>
      <c r="B179" s="33" t="s">
        <v>79</v>
      </c>
      <c r="C179" s="35"/>
      <c r="D179" s="35" t="s">
        <v>58</v>
      </c>
      <c r="E179" s="35" t="s">
        <v>7</v>
      </c>
      <c r="F179" s="42" t="s">
        <v>217</v>
      </c>
      <c r="G179" s="35" t="s">
        <v>80</v>
      </c>
      <c r="H179" s="74">
        <v>739.68</v>
      </c>
    </row>
    <row r="180" spans="1:8" ht="27.75" customHeight="1">
      <c r="A180" s="126"/>
      <c r="B180" s="59" t="s">
        <v>85</v>
      </c>
      <c r="C180" s="35"/>
      <c r="D180" s="35" t="s">
        <v>58</v>
      </c>
      <c r="E180" s="35" t="s">
        <v>7</v>
      </c>
      <c r="F180" s="34" t="s">
        <v>218</v>
      </c>
      <c r="G180" s="35" t="s">
        <v>14</v>
      </c>
      <c r="H180" s="74">
        <f>H181</f>
        <v>298.8</v>
      </c>
    </row>
    <row r="181" spans="1:8" ht="27.75" customHeight="1">
      <c r="A181" s="126"/>
      <c r="B181" s="33" t="s">
        <v>69</v>
      </c>
      <c r="C181" s="35"/>
      <c r="D181" s="35" t="s">
        <v>58</v>
      </c>
      <c r="E181" s="35" t="s">
        <v>7</v>
      </c>
      <c r="F181" s="34" t="s">
        <v>218</v>
      </c>
      <c r="G181" s="35" t="s">
        <v>70</v>
      </c>
      <c r="H181" s="74">
        <v>298.8</v>
      </c>
    </row>
    <row r="182" spans="1:8" ht="19.5" thickBot="1">
      <c r="A182" s="127"/>
      <c r="B182" s="82" t="s">
        <v>1</v>
      </c>
      <c r="C182" s="128"/>
      <c r="D182" s="129"/>
      <c r="E182" s="129"/>
      <c r="F182" s="129"/>
      <c r="G182" s="129"/>
      <c r="H182" s="130">
        <f>H162+H154+H12</f>
        <v>108324.04999999999</v>
      </c>
    </row>
    <row r="183" spans="1:8" ht="18.75">
      <c r="A183" s="131"/>
      <c r="B183" s="132"/>
      <c r="C183" s="133"/>
      <c r="D183" s="133"/>
      <c r="E183" s="133"/>
      <c r="F183" s="133"/>
      <c r="G183" s="133"/>
      <c r="H183" s="90"/>
    </row>
    <row r="184" spans="1:8" ht="18.75">
      <c r="A184" s="131"/>
      <c r="B184" s="132" t="s">
        <v>219</v>
      </c>
      <c r="C184" s="131"/>
      <c r="D184" s="131"/>
      <c r="E184" s="131"/>
      <c r="F184" s="131"/>
      <c r="G184" s="131"/>
      <c r="H184" s="90"/>
    </row>
    <row r="188" ht="12.75">
      <c r="B188" s="7"/>
    </row>
    <row r="190" ht="12.75">
      <c r="B190" s="11"/>
    </row>
  </sheetData>
  <sheetProtection/>
  <mergeCells count="7">
    <mergeCell ref="A6:H8"/>
    <mergeCell ref="A5:H5"/>
    <mergeCell ref="F1:H1"/>
    <mergeCell ref="F2:H2"/>
    <mergeCell ref="F3:H3"/>
    <mergeCell ref="F4:H4"/>
    <mergeCell ref="A3:B3"/>
  </mergeCells>
  <printOptions/>
  <pageMargins left="0.1968503937007874" right="0" top="0" bottom="0" header="0.5118110236220472" footer="0.5118110236220472"/>
  <pageSetup horizontalDpi="300" verticalDpi="300" orientation="portrait" paperSize="9" r:id="rId1"/>
  <ignoredErrors>
    <ignoredError sqref="E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8"/>
  <sheetViews>
    <sheetView zoomScalePageLayoutView="0" workbookViewId="0" topLeftCell="A124">
      <selection activeCell="A1" sqref="A1:E148"/>
    </sheetView>
  </sheetViews>
  <sheetFormatPr defaultColWidth="9.00390625" defaultRowHeight="12.75"/>
  <cols>
    <col min="1" max="1" width="44.75390625" style="1" customWidth="1"/>
    <col min="2" max="2" width="13.00390625" style="1" customWidth="1"/>
    <col min="3" max="3" width="9.125" style="1" customWidth="1"/>
    <col min="4" max="4" width="9.25390625" style="1" customWidth="1"/>
    <col min="5" max="5" width="19.625" style="1" customWidth="1"/>
    <col min="6" max="6" width="9.125" style="1" customWidth="1"/>
    <col min="7" max="16384" width="9.125" style="1" customWidth="1"/>
  </cols>
  <sheetData>
    <row r="1" spans="1:18" ht="18.75">
      <c r="A1" s="22"/>
      <c r="B1" s="22"/>
      <c r="C1" s="137" t="s">
        <v>56</v>
      </c>
      <c r="D1" s="137"/>
      <c r="E1" s="13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8.75">
      <c r="A2" s="22"/>
      <c r="B2" s="22"/>
      <c r="C2" s="138" t="s">
        <v>42</v>
      </c>
      <c r="D2" s="138"/>
      <c r="E2" s="138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8.75">
      <c r="A3" s="22"/>
      <c r="B3" s="22"/>
      <c r="C3" s="137" t="s">
        <v>43</v>
      </c>
      <c r="D3" s="137"/>
      <c r="E3" s="13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8.75">
      <c r="A4" s="22"/>
      <c r="B4" s="22"/>
      <c r="C4" s="138" t="s">
        <v>229</v>
      </c>
      <c r="D4" s="138"/>
      <c r="E4" s="13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5" ht="15" customHeight="1">
      <c r="A5" s="22"/>
      <c r="B5" s="22"/>
      <c r="C5" s="22"/>
      <c r="D5" s="22"/>
      <c r="E5" s="22"/>
    </row>
    <row r="6" spans="1:6" ht="99" customHeight="1">
      <c r="A6" s="140" t="s">
        <v>180</v>
      </c>
      <c r="B6" s="140"/>
      <c r="C6" s="140"/>
      <c r="D6" s="140"/>
      <c r="E6" s="140"/>
      <c r="F6" s="12"/>
    </row>
    <row r="7" spans="1:5" ht="12.75">
      <c r="A7" s="141" t="s">
        <v>5</v>
      </c>
      <c r="B7" s="142" t="s">
        <v>2</v>
      </c>
      <c r="C7" s="142" t="s">
        <v>3</v>
      </c>
      <c r="D7" s="142" t="s">
        <v>68</v>
      </c>
      <c r="E7" s="142" t="s">
        <v>221</v>
      </c>
    </row>
    <row r="8" spans="1:5" ht="12.75">
      <c r="A8" s="141"/>
      <c r="B8" s="142"/>
      <c r="C8" s="142"/>
      <c r="D8" s="142"/>
      <c r="E8" s="142"/>
    </row>
    <row r="9" spans="1:5" ht="150">
      <c r="A9" s="23" t="s">
        <v>132</v>
      </c>
      <c r="B9" s="24" t="s">
        <v>22</v>
      </c>
      <c r="C9" s="24" t="s">
        <v>20</v>
      </c>
      <c r="D9" s="24" t="s">
        <v>133</v>
      </c>
      <c r="E9" s="25">
        <f>E10</f>
        <v>12092.69</v>
      </c>
    </row>
    <row r="10" spans="1:5" ht="37.5">
      <c r="A10" s="26" t="s">
        <v>125</v>
      </c>
      <c r="B10" s="27">
        <v>61</v>
      </c>
      <c r="C10" s="28" t="s">
        <v>14</v>
      </c>
      <c r="D10" s="28" t="s">
        <v>133</v>
      </c>
      <c r="E10" s="29">
        <f>E11+E16</f>
        <v>12092.69</v>
      </c>
    </row>
    <row r="11" spans="1:5" ht="75">
      <c r="A11" s="30" t="s">
        <v>126</v>
      </c>
      <c r="B11" s="31" t="s">
        <v>127</v>
      </c>
      <c r="C11" s="31" t="s">
        <v>14</v>
      </c>
      <c r="D11" s="31" t="s">
        <v>133</v>
      </c>
      <c r="E11" s="32">
        <f>E12+E14</f>
        <v>9374.2</v>
      </c>
    </row>
    <row r="12" spans="1:5" ht="37.5">
      <c r="A12" s="33" t="s">
        <v>128</v>
      </c>
      <c r="B12" s="34" t="s">
        <v>129</v>
      </c>
      <c r="C12" s="35" t="s">
        <v>14</v>
      </c>
      <c r="D12" s="35" t="s">
        <v>133</v>
      </c>
      <c r="E12" s="36">
        <f>E13</f>
        <v>7955.2</v>
      </c>
    </row>
    <row r="13" spans="1:5" ht="75">
      <c r="A13" s="33" t="s">
        <v>130</v>
      </c>
      <c r="B13" s="34" t="s">
        <v>129</v>
      </c>
      <c r="C13" s="35" t="s">
        <v>131</v>
      </c>
      <c r="D13" s="35" t="s">
        <v>133</v>
      </c>
      <c r="E13" s="37">
        <v>7955.2</v>
      </c>
    </row>
    <row r="14" spans="1:5" ht="75">
      <c r="A14" s="33" t="s">
        <v>23</v>
      </c>
      <c r="B14" s="38" t="s">
        <v>134</v>
      </c>
      <c r="C14" s="35" t="s">
        <v>14</v>
      </c>
      <c r="D14" s="35" t="s">
        <v>133</v>
      </c>
      <c r="E14" s="37">
        <f>E15</f>
        <v>1419</v>
      </c>
    </row>
    <row r="15" spans="1:5" ht="75">
      <c r="A15" s="33" t="s">
        <v>130</v>
      </c>
      <c r="B15" s="38" t="s">
        <v>134</v>
      </c>
      <c r="C15" s="35" t="s">
        <v>131</v>
      </c>
      <c r="D15" s="35" t="s">
        <v>133</v>
      </c>
      <c r="E15" s="37">
        <v>1419</v>
      </c>
    </row>
    <row r="16" spans="1:5" ht="37.5">
      <c r="A16" s="30" t="s">
        <v>144</v>
      </c>
      <c r="B16" s="39" t="s">
        <v>145</v>
      </c>
      <c r="C16" s="31" t="s">
        <v>14</v>
      </c>
      <c r="D16" s="31" t="s">
        <v>133</v>
      </c>
      <c r="E16" s="32">
        <f>E17</f>
        <v>2718.49</v>
      </c>
    </row>
    <row r="17" spans="1:5" ht="56.25">
      <c r="A17" s="33" t="s">
        <v>136</v>
      </c>
      <c r="B17" s="38" t="s">
        <v>137</v>
      </c>
      <c r="C17" s="35" t="s">
        <v>14</v>
      </c>
      <c r="D17" s="35" t="s">
        <v>133</v>
      </c>
      <c r="E17" s="37">
        <f>E18+E19+E20</f>
        <v>2718.49</v>
      </c>
    </row>
    <row r="18" spans="1:5" ht="75">
      <c r="A18" s="33" t="s">
        <v>130</v>
      </c>
      <c r="B18" s="38" t="s">
        <v>137</v>
      </c>
      <c r="C18" s="35" t="s">
        <v>131</v>
      </c>
      <c r="D18" s="35" t="s">
        <v>133</v>
      </c>
      <c r="E18" s="40">
        <f>790+239</f>
        <v>1029</v>
      </c>
    </row>
    <row r="19" spans="1:5" ht="56.25">
      <c r="A19" s="41" t="s">
        <v>139</v>
      </c>
      <c r="B19" s="38" t="s">
        <v>137</v>
      </c>
      <c r="C19" s="42" t="s">
        <v>138</v>
      </c>
      <c r="D19" s="35" t="s">
        <v>133</v>
      </c>
      <c r="E19" s="36">
        <v>30</v>
      </c>
    </row>
    <row r="20" spans="1:5" ht="75">
      <c r="A20" s="33" t="s">
        <v>69</v>
      </c>
      <c r="B20" s="38" t="s">
        <v>137</v>
      </c>
      <c r="C20" s="35" t="s">
        <v>70</v>
      </c>
      <c r="D20" s="35" t="s">
        <v>133</v>
      </c>
      <c r="E20" s="36">
        <f>2812.99-E18-E19-94.5</f>
        <v>1659.4899999999998</v>
      </c>
    </row>
    <row r="21" spans="1:5" ht="37.5">
      <c r="A21" s="26" t="s">
        <v>125</v>
      </c>
      <c r="B21" s="27">
        <v>61</v>
      </c>
      <c r="C21" s="28" t="s">
        <v>14</v>
      </c>
      <c r="D21" s="28" t="s">
        <v>143</v>
      </c>
      <c r="E21" s="29">
        <f>E23</f>
        <v>30</v>
      </c>
    </row>
    <row r="22" spans="1:5" ht="37.5">
      <c r="A22" s="23" t="s">
        <v>144</v>
      </c>
      <c r="B22" s="43" t="s">
        <v>145</v>
      </c>
      <c r="C22" s="24" t="s">
        <v>14</v>
      </c>
      <c r="D22" s="44" t="s">
        <v>143</v>
      </c>
      <c r="E22" s="45">
        <f>E23</f>
        <v>30</v>
      </c>
    </row>
    <row r="23" spans="1:5" ht="37.5">
      <c r="A23" s="41" t="s">
        <v>21</v>
      </c>
      <c r="B23" s="34" t="s">
        <v>140</v>
      </c>
      <c r="C23" s="35" t="s">
        <v>14</v>
      </c>
      <c r="D23" s="35" t="s">
        <v>143</v>
      </c>
      <c r="E23" s="36">
        <f>E24</f>
        <v>30</v>
      </c>
    </row>
    <row r="24" spans="1:5" ht="112.5">
      <c r="A24" s="41" t="s">
        <v>141</v>
      </c>
      <c r="B24" s="34" t="s">
        <v>140</v>
      </c>
      <c r="C24" s="35" t="s">
        <v>142</v>
      </c>
      <c r="D24" s="35" t="s">
        <v>143</v>
      </c>
      <c r="E24" s="36">
        <v>30</v>
      </c>
    </row>
    <row r="25" spans="1:5" ht="18.75">
      <c r="A25" s="26" t="s">
        <v>26</v>
      </c>
      <c r="B25" s="27">
        <v>62</v>
      </c>
      <c r="C25" s="28" t="s">
        <v>14</v>
      </c>
      <c r="D25" s="28" t="s">
        <v>133</v>
      </c>
      <c r="E25" s="29">
        <f>E26</f>
        <v>473.94</v>
      </c>
    </row>
    <row r="26" spans="1:5" ht="18.75">
      <c r="A26" s="46" t="s">
        <v>146</v>
      </c>
      <c r="B26" s="24" t="s">
        <v>147</v>
      </c>
      <c r="C26" s="24" t="s">
        <v>14</v>
      </c>
      <c r="D26" s="44" t="s">
        <v>133</v>
      </c>
      <c r="E26" s="25">
        <f>E29+E31+E33+E35+E37+E28</f>
        <v>473.94</v>
      </c>
    </row>
    <row r="27" spans="1:5" ht="18.75">
      <c r="A27" s="47" t="s">
        <v>183</v>
      </c>
      <c r="B27" s="38" t="s">
        <v>182</v>
      </c>
      <c r="C27" s="35" t="s">
        <v>14</v>
      </c>
      <c r="D27" s="35" t="s">
        <v>133</v>
      </c>
      <c r="E27" s="36">
        <f>E28</f>
        <v>125.5</v>
      </c>
    </row>
    <row r="28" spans="1:5" ht="18.75">
      <c r="A28" s="33" t="s">
        <v>149</v>
      </c>
      <c r="B28" s="38" t="s">
        <v>182</v>
      </c>
      <c r="C28" s="35" t="s">
        <v>67</v>
      </c>
      <c r="D28" s="35" t="s">
        <v>133</v>
      </c>
      <c r="E28" s="36">
        <v>125.5</v>
      </c>
    </row>
    <row r="29" spans="1:5" ht="56.25">
      <c r="A29" s="48" t="s">
        <v>59</v>
      </c>
      <c r="B29" s="38" t="s">
        <v>148</v>
      </c>
      <c r="C29" s="35" t="s">
        <v>14</v>
      </c>
      <c r="D29" s="35" t="s">
        <v>133</v>
      </c>
      <c r="E29" s="36">
        <f>E30</f>
        <v>67.3</v>
      </c>
    </row>
    <row r="30" spans="1:5" ht="18.75">
      <c r="A30" s="33" t="s">
        <v>149</v>
      </c>
      <c r="B30" s="38" t="s">
        <v>148</v>
      </c>
      <c r="C30" s="35" t="s">
        <v>67</v>
      </c>
      <c r="D30" s="35" t="s">
        <v>133</v>
      </c>
      <c r="E30" s="36">
        <v>67.3</v>
      </c>
    </row>
    <row r="31" spans="1:5" ht="93.75">
      <c r="A31" s="48" t="s">
        <v>150</v>
      </c>
      <c r="B31" s="38" t="s">
        <v>151</v>
      </c>
      <c r="C31" s="35" t="s">
        <v>14</v>
      </c>
      <c r="D31" s="35" t="s">
        <v>133</v>
      </c>
      <c r="E31" s="36">
        <f>E32</f>
        <v>32.6</v>
      </c>
    </row>
    <row r="32" spans="1:5" ht="18.75">
      <c r="A32" s="33" t="s">
        <v>149</v>
      </c>
      <c r="B32" s="38" t="s">
        <v>151</v>
      </c>
      <c r="C32" s="35" t="s">
        <v>67</v>
      </c>
      <c r="D32" s="35" t="s">
        <v>133</v>
      </c>
      <c r="E32" s="36">
        <v>32.6</v>
      </c>
    </row>
    <row r="33" spans="1:5" ht="56.25">
      <c r="A33" s="48" t="s">
        <v>152</v>
      </c>
      <c r="B33" s="38" t="s">
        <v>153</v>
      </c>
      <c r="C33" s="35" t="s">
        <v>14</v>
      </c>
      <c r="D33" s="35" t="s">
        <v>133</v>
      </c>
      <c r="E33" s="36">
        <f>E34</f>
        <v>33.88</v>
      </c>
    </row>
    <row r="34" spans="1:5" ht="18.75">
      <c r="A34" s="33" t="s">
        <v>149</v>
      </c>
      <c r="B34" s="38" t="s">
        <v>153</v>
      </c>
      <c r="C34" s="35" t="s">
        <v>67</v>
      </c>
      <c r="D34" s="35" t="s">
        <v>133</v>
      </c>
      <c r="E34" s="36">
        <v>33.88</v>
      </c>
    </row>
    <row r="35" spans="1:5" ht="56.25">
      <c r="A35" s="49" t="s">
        <v>60</v>
      </c>
      <c r="B35" s="38" t="s">
        <v>156</v>
      </c>
      <c r="C35" s="42" t="s">
        <v>14</v>
      </c>
      <c r="D35" s="35" t="s">
        <v>133</v>
      </c>
      <c r="E35" s="37">
        <f>E36</f>
        <v>113</v>
      </c>
    </row>
    <row r="36" spans="1:5" ht="18.75">
      <c r="A36" s="33" t="s">
        <v>149</v>
      </c>
      <c r="B36" s="38" t="s">
        <v>156</v>
      </c>
      <c r="C36" s="35" t="s">
        <v>67</v>
      </c>
      <c r="D36" s="35" t="s">
        <v>133</v>
      </c>
      <c r="E36" s="37">
        <v>113</v>
      </c>
    </row>
    <row r="37" spans="1:5" ht="18.75">
      <c r="A37" s="48" t="s">
        <v>157</v>
      </c>
      <c r="B37" s="38" t="s">
        <v>158</v>
      </c>
      <c r="C37" s="35" t="s">
        <v>20</v>
      </c>
      <c r="D37" s="35" t="s">
        <v>133</v>
      </c>
      <c r="E37" s="36">
        <f>E38</f>
        <v>101.66</v>
      </c>
    </row>
    <row r="38" spans="1:5" ht="18.75">
      <c r="A38" s="33" t="s">
        <v>149</v>
      </c>
      <c r="B38" s="38" t="s">
        <v>158</v>
      </c>
      <c r="C38" s="35" t="s">
        <v>67</v>
      </c>
      <c r="D38" s="35" t="s">
        <v>133</v>
      </c>
      <c r="E38" s="36">
        <v>101.66</v>
      </c>
    </row>
    <row r="39" spans="1:5" ht="37.5">
      <c r="A39" s="50" t="s">
        <v>25</v>
      </c>
      <c r="B39" s="43" t="s">
        <v>159</v>
      </c>
      <c r="C39" s="44" t="s">
        <v>14</v>
      </c>
      <c r="D39" s="44" t="s">
        <v>161</v>
      </c>
      <c r="E39" s="25">
        <f>E40</f>
        <v>100</v>
      </c>
    </row>
    <row r="40" spans="1:5" ht="18.75">
      <c r="A40" s="33" t="s">
        <v>160</v>
      </c>
      <c r="B40" s="38" t="s">
        <v>159</v>
      </c>
      <c r="C40" s="35" t="s">
        <v>64</v>
      </c>
      <c r="D40" s="35" t="s">
        <v>161</v>
      </c>
      <c r="E40" s="36">
        <v>100</v>
      </c>
    </row>
    <row r="41" spans="1:5" ht="56.25">
      <c r="A41" s="50" t="s">
        <v>53</v>
      </c>
      <c r="B41" s="43" t="s">
        <v>162</v>
      </c>
      <c r="C41" s="44" t="s">
        <v>14</v>
      </c>
      <c r="D41" s="44" t="s">
        <v>114</v>
      </c>
      <c r="E41" s="25">
        <f>E42</f>
        <v>1238.14</v>
      </c>
    </row>
    <row r="42" spans="1:5" ht="75">
      <c r="A42" s="33" t="s">
        <v>69</v>
      </c>
      <c r="B42" s="38" t="s">
        <v>162</v>
      </c>
      <c r="C42" s="35" t="s">
        <v>70</v>
      </c>
      <c r="D42" s="35" t="s">
        <v>114</v>
      </c>
      <c r="E42" s="36">
        <f>1293.14-55</f>
        <v>1238.14</v>
      </c>
    </row>
    <row r="43" spans="1:5" ht="37.5">
      <c r="A43" s="50" t="s">
        <v>163</v>
      </c>
      <c r="B43" s="43" t="s">
        <v>164</v>
      </c>
      <c r="C43" s="44" t="s">
        <v>14</v>
      </c>
      <c r="D43" s="44" t="s">
        <v>114</v>
      </c>
      <c r="E43" s="25">
        <f>E44</f>
        <v>77</v>
      </c>
    </row>
    <row r="44" spans="1:5" ht="75">
      <c r="A44" s="48" t="s">
        <v>69</v>
      </c>
      <c r="B44" s="38" t="s">
        <v>164</v>
      </c>
      <c r="C44" s="35" t="s">
        <v>70</v>
      </c>
      <c r="D44" s="35" t="s">
        <v>114</v>
      </c>
      <c r="E44" s="36">
        <v>77</v>
      </c>
    </row>
    <row r="45" spans="1:5" ht="75">
      <c r="A45" s="51" t="s">
        <v>104</v>
      </c>
      <c r="B45" s="43" t="s">
        <v>192</v>
      </c>
      <c r="C45" s="44" t="s">
        <v>14</v>
      </c>
      <c r="D45" s="44" t="s">
        <v>105</v>
      </c>
      <c r="E45" s="52">
        <f>E46</f>
        <v>570.36</v>
      </c>
    </row>
    <row r="46" spans="1:5" ht="75">
      <c r="A46" s="33" t="s">
        <v>69</v>
      </c>
      <c r="B46" s="38" t="s">
        <v>192</v>
      </c>
      <c r="C46" s="35" t="s">
        <v>70</v>
      </c>
      <c r="D46" s="35" t="s">
        <v>105</v>
      </c>
      <c r="E46" s="53">
        <v>570.36</v>
      </c>
    </row>
    <row r="47" spans="1:5" ht="75">
      <c r="A47" s="51" t="s">
        <v>72</v>
      </c>
      <c r="B47" s="43" t="s">
        <v>216</v>
      </c>
      <c r="C47" s="44" t="s">
        <v>14</v>
      </c>
      <c r="D47" s="44" t="s">
        <v>73</v>
      </c>
      <c r="E47" s="25">
        <f>E48</f>
        <v>702</v>
      </c>
    </row>
    <row r="48" spans="1:5" ht="75">
      <c r="A48" s="33" t="s">
        <v>171</v>
      </c>
      <c r="B48" s="38" t="s">
        <v>216</v>
      </c>
      <c r="C48" s="35" t="s">
        <v>172</v>
      </c>
      <c r="D48" s="35" t="s">
        <v>73</v>
      </c>
      <c r="E48" s="36">
        <v>702</v>
      </c>
    </row>
    <row r="49" spans="1:5" ht="131.25">
      <c r="A49" s="50" t="s">
        <v>166</v>
      </c>
      <c r="B49" s="43" t="s">
        <v>167</v>
      </c>
      <c r="C49" s="44" t="s">
        <v>14</v>
      </c>
      <c r="D49" s="44" t="s">
        <v>168</v>
      </c>
      <c r="E49" s="25">
        <f>E50</f>
        <v>567</v>
      </c>
    </row>
    <row r="50" spans="1:5" ht="112.5">
      <c r="A50" s="33" t="s">
        <v>141</v>
      </c>
      <c r="B50" s="34" t="s">
        <v>167</v>
      </c>
      <c r="C50" s="35" t="s">
        <v>131</v>
      </c>
      <c r="D50" s="35" t="s">
        <v>168</v>
      </c>
      <c r="E50" s="36">
        <v>567</v>
      </c>
    </row>
    <row r="51" spans="1:5" ht="56.25">
      <c r="A51" s="54" t="s">
        <v>220</v>
      </c>
      <c r="B51" s="43" t="s">
        <v>169</v>
      </c>
      <c r="C51" s="44" t="s">
        <v>14</v>
      </c>
      <c r="D51" s="44" t="s">
        <v>114</v>
      </c>
      <c r="E51" s="25">
        <f>E52</f>
        <v>70</v>
      </c>
    </row>
    <row r="52" spans="1:5" ht="75">
      <c r="A52" s="33" t="s">
        <v>69</v>
      </c>
      <c r="B52" s="38" t="s">
        <v>169</v>
      </c>
      <c r="C52" s="35" t="s">
        <v>70</v>
      </c>
      <c r="D52" s="35" t="s">
        <v>114</v>
      </c>
      <c r="E52" s="36">
        <v>70</v>
      </c>
    </row>
    <row r="53" spans="1:5" ht="37.5">
      <c r="A53" s="55" t="s">
        <v>33</v>
      </c>
      <c r="B53" s="24" t="s">
        <v>19</v>
      </c>
      <c r="C53" s="24" t="s">
        <v>14</v>
      </c>
      <c r="D53" s="24" t="s">
        <v>111</v>
      </c>
      <c r="E53" s="45">
        <f>E54</f>
        <v>1860</v>
      </c>
    </row>
    <row r="54" spans="1:5" ht="37.5">
      <c r="A54" s="26" t="s">
        <v>106</v>
      </c>
      <c r="B54" s="27">
        <v>71</v>
      </c>
      <c r="C54" s="28" t="s">
        <v>14</v>
      </c>
      <c r="D54" s="56" t="s">
        <v>111</v>
      </c>
      <c r="E54" s="57">
        <f>E55</f>
        <v>1860</v>
      </c>
    </row>
    <row r="55" spans="1:5" ht="37.5">
      <c r="A55" s="58" t="s">
        <v>108</v>
      </c>
      <c r="B55" s="31" t="s">
        <v>190</v>
      </c>
      <c r="C55" s="31" t="s">
        <v>14</v>
      </c>
      <c r="D55" s="35" t="s">
        <v>111</v>
      </c>
      <c r="E55" s="36">
        <f>E56+E58+E60</f>
        <v>1860</v>
      </c>
    </row>
    <row r="56" spans="1:5" ht="37.5">
      <c r="A56" s="59" t="s">
        <v>196</v>
      </c>
      <c r="B56" s="38" t="s">
        <v>195</v>
      </c>
      <c r="C56" s="35" t="s">
        <v>14</v>
      </c>
      <c r="D56" s="35" t="s">
        <v>111</v>
      </c>
      <c r="E56" s="36">
        <f>E57</f>
        <v>1770</v>
      </c>
    </row>
    <row r="57" spans="1:5" ht="75">
      <c r="A57" s="33" t="s">
        <v>69</v>
      </c>
      <c r="B57" s="38" t="s">
        <v>195</v>
      </c>
      <c r="C57" s="35" t="s">
        <v>70</v>
      </c>
      <c r="D57" s="35" t="s">
        <v>111</v>
      </c>
      <c r="E57" s="36">
        <v>1770</v>
      </c>
    </row>
    <row r="58" spans="1:5" ht="93.75">
      <c r="A58" s="60" t="s">
        <v>109</v>
      </c>
      <c r="B58" s="35" t="s">
        <v>191</v>
      </c>
      <c r="C58" s="35" t="s">
        <v>14</v>
      </c>
      <c r="D58" s="35" t="s">
        <v>110</v>
      </c>
      <c r="E58" s="36">
        <f>E59</f>
        <v>60</v>
      </c>
    </row>
    <row r="59" spans="1:5" ht="112.5">
      <c r="A59" s="33" t="s">
        <v>141</v>
      </c>
      <c r="B59" s="35" t="s">
        <v>191</v>
      </c>
      <c r="C59" s="35" t="s">
        <v>142</v>
      </c>
      <c r="D59" s="35" t="s">
        <v>110</v>
      </c>
      <c r="E59" s="36">
        <v>60</v>
      </c>
    </row>
    <row r="60" spans="1:5" ht="37.5">
      <c r="A60" s="59" t="s">
        <v>193</v>
      </c>
      <c r="B60" s="34" t="s">
        <v>194</v>
      </c>
      <c r="C60" s="35" t="s">
        <v>14</v>
      </c>
      <c r="D60" s="35" t="s">
        <v>111</v>
      </c>
      <c r="E60" s="36">
        <f>E61</f>
        <v>30</v>
      </c>
    </row>
    <row r="61" spans="1:5" ht="75">
      <c r="A61" s="33" t="s">
        <v>69</v>
      </c>
      <c r="B61" s="34" t="s">
        <v>194</v>
      </c>
      <c r="C61" s="35" t="s">
        <v>70</v>
      </c>
      <c r="D61" s="35" t="s">
        <v>111</v>
      </c>
      <c r="E61" s="36">
        <v>30</v>
      </c>
    </row>
    <row r="62" spans="1:5" ht="18.75">
      <c r="A62" s="26" t="s">
        <v>98</v>
      </c>
      <c r="B62" s="27">
        <v>71</v>
      </c>
      <c r="C62" s="28" t="s">
        <v>14</v>
      </c>
      <c r="D62" s="56" t="s">
        <v>102</v>
      </c>
      <c r="E62" s="29">
        <f>E63</f>
        <v>190</v>
      </c>
    </row>
    <row r="63" spans="1:5" ht="168.75">
      <c r="A63" s="46" t="s">
        <v>99</v>
      </c>
      <c r="B63" s="24" t="s">
        <v>184</v>
      </c>
      <c r="C63" s="24" t="s">
        <v>14</v>
      </c>
      <c r="D63" s="44" t="s">
        <v>102</v>
      </c>
      <c r="E63" s="25">
        <f>E64</f>
        <v>190</v>
      </c>
    </row>
    <row r="64" spans="1:5" ht="93.75">
      <c r="A64" s="41" t="s">
        <v>100</v>
      </c>
      <c r="B64" s="38" t="s">
        <v>185</v>
      </c>
      <c r="C64" s="35" t="s">
        <v>14</v>
      </c>
      <c r="D64" s="35" t="s">
        <v>102</v>
      </c>
      <c r="E64" s="36">
        <f>+E65</f>
        <v>190</v>
      </c>
    </row>
    <row r="65" spans="1:5" ht="75">
      <c r="A65" s="33" t="s">
        <v>69</v>
      </c>
      <c r="B65" s="38" t="s">
        <v>185</v>
      </c>
      <c r="C65" s="35" t="s">
        <v>70</v>
      </c>
      <c r="D65" s="35" t="s">
        <v>102</v>
      </c>
      <c r="E65" s="36">
        <v>190</v>
      </c>
    </row>
    <row r="66" spans="1:5" ht="37.5">
      <c r="A66" s="55" t="s">
        <v>47</v>
      </c>
      <c r="B66" s="24" t="s">
        <v>19</v>
      </c>
      <c r="C66" s="24" t="s">
        <v>14</v>
      </c>
      <c r="D66" s="44" t="s">
        <v>103</v>
      </c>
      <c r="E66" s="25">
        <f>E67</f>
        <v>348</v>
      </c>
    </row>
    <row r="67" spans="1:5" ht="18.75">
      <c r="A67" s="26" t="s">
        <v>98</v>
      </c>
      <c r="B67" s="27">
        <v>71</v>
      </c>
      <c r="C67" s="28" t="s">
        <v>14</v>
      </c>
      <c r="D67" s="56" t="s">
        <v>103</v>
      </c>
      <c r="E67" s="29">
        <f>E68</f>
        <v>348</v>
      </c>
    </row>
    <row r="68" spans="1:5" ht="168.75">
      <c r="A68" s="58" t="s">
        <v>99</v>
      </c>
      <c r="B68" s="31" t="s">
        <v>184</v>
      </c>
      <c r="C68" s="31" t="s">
        <v>14</v>
      </c>
      <c r="D68" s="35" t="s">
        <v>103</v>
      </c>
      <c r="E68" s="36">
        <f>E69</f>
        <v>348</v>
      </c>
    </row>
    <row r="69" spans="1:5" ht="75">
      <c r="A69" s="59" t="s">
        <v>186</v>
      </c>
      <c r="B69" s="38" t="s">
        <v>187</v>
      </c>
      <c r="C69" s="35" t="s">
        <v>14</v>
      </c>
      <c r="D69" s="35" t="s">
        <v>103</v>
      </c>
      <c r="E69" s="36">
        <f>E70</f>
        <v>348</v>
      </c>
    </row>
    <row r="70" spans="1:5" ht="75">
      <c r="A70" s="33" t="s">
        <v>69</v>
      </c>
      <c r="B70" s="38" t="s">
        <v>187</v>
      </c>
      <c r="C70" s="35" t="s">
        <v>70</v>
      </c>
      <c r="D70" s="35" t="s">
        <v>103</v>
      </c>
      <c r="E70" s="36">
        <v>348</v>
      </c>
    </row>
    <row r="71" spans="1:5" ht="37.5">
      <c r="A71" s="61" t="s">
        <v>175</v>
      </c>
      <c r="B71" s="62" t="s">
        <v>170</v>
      </c>
      <c r="C71" s="63" t="s">
        <v>14</v>
      </c>
      <c r="D71" s="64" t="s">
        <v>222</v>
      </c>
      <c r="E71" s="65">
        <f>E72</f>
        <v>4978.74</v>
      </c>
    </row>
    <row r="72" spans="1:5" ht="37.5">
      <c r="A72" s="66" t="s">
        <v>34</v>
      </c>
      <c r="B72" s="67" t="s">
        <v>19</v>
      </c>
      <c r="C72" s="67" t="s">
        <v>14</v>
      </c>
      <c r="D72" s="68" t="s">
        <v>223</v>
      </c>
      <c r="E72" s="69">
        <f>E73</f>
        <v>4978.74</v>
      </c>
    </row>
    <row r="73" spans="1:5" ht="56.25">
      <c r="A73" s="55" t="s">
        <v>37</v>
      </c>
      <c r="B73" s="24" t="s">
        <v>19</v>
      </c>
      <c r="C73" s="24" t="s">
        <v>14</v>
      </c>
      <c r="D73" s="44" t="s">
        <v>119</v>
      </c>
      <c r="E73" s="25">
        <f>E74</f>
        <v>4978.74</v>
      </c>
    </row>
    <row r="74" spans="1:5" ht="93.75">
      <c r="A74" s="26" t="s">
        <v>115</v>
      </c>
      <c r="B74" s="27">
        <v>71</v>
      </c>
      <c r="C74" s="28" t="s">
        <v>14</v>
      </c>
      <c r="D74" s="56" t="s">
        <v>119</v>
      </c>
      <c r="E74" s="29">
        <f>E75</f>
        <v>4978.74</v>
      </c>
    </row>
    <row r="75" spans="1:5" ht="75">
      <c r="A75" s="58" t="s">
        <v>117</v>
      </c>
      <c r="B75" s="31" t="s">
        <v>188</v>
      </c>
      <c r="C75" s="31" t="s">
        <v>14</v>
      </c>
      <c r="D75" s="35" t="s">
        <v>119</v>
      </c>
      <c r="E75" s="32">
        <f>E76</f>
        <v>4978.74</v>
      </c>
    </row>
    <row r="76" spans="1:5" ht="56.25">
      <c r="A76" s="33" t="s">
        <v>118</v>
      </c>
      <c r="B76" s="70" t="s">
        <v>207</v>
      </c>
      <c r="C76" s="35" t="s">
        <v>14</v>
      </c>
      <c r="D76" s="35" t="s">
        <v>119</v>
      </c>
      <c r="E76" s="36">
        <f>E77+E78</f>
        <v>4978.74</v>
      </c>
    </row>
    <row r="77" spans="1:5" ht="75">
      <c r="A77" s="33" t="s">
        <v>79</v>
      </c>
      <c r="B77" s="70" t="s">
        <v>207</v>
      </c>
      <c r="C77" s="35" t="s">
        <v>80</v>
      </c>
      <c r="D77" s="35" t="s">
        <v>119</v>
      </c>
      <c r="E77" s="36">
        <v>3330.54</v>
      </c>
    </row>
    <row r="78" spans="1:5" ht="75">
      <c r="A78" s="33" t="s">
        <v>69</v>
      </c>
      <c r="B78" s="70" t="s">
        <v>207</v>
      </c>
      <c r="C78" s="35" t="s">
        <v>70</v>
      </c>
      <c r="D78" s="35" t="s">
        <v>119</v>
      </c>
      <c r="E78" s="36">
        <v>1648.2</v>
      </c>
    </row>
    <row r="79" spans="1:5" ht="18.75">
      <c r="A79" s="55" t="s">
        <v>35</v>
      </c>
      <c r="B79" s="24" t="s">
        <v>19</v>
      </c>
      <c r="C79" s="24" t="s">
        <v>14</v>
      </c>
      <c r="D79" s="44" t="s">
        <v>81</v>
      </c>
      <c r="E79" s="71">
        <f>E80</f>
        <v>997.27</v>
      </c>
    </row>
    <row r="80" spans="1:5" ht="37.5">
      <c r="A80" s="26" t="s">
        <v>88</v>
      </c>
      <c r="B80" s="27">
        <v>71</v>
      </c>
      <c r="C80" s="28" t="s">
        <v>14</v>
      </c>
      <c r="D80" s="56" t="s">
        <v>81</v>
      </c>
      <c r="E80" s="72">
        <f>E82+E85</f>
        <v>997.27</v>
      </c>
    </row>
    <row r="81" spans="1:5" ht="56.25">
      <c r="A81" s="58" t="s">
        <v>82</v>
      </c>
      <c r="B81" s="31" t="s">
        <v>188</v>
      </c>
      <c r="C81" s="31" t="s">
        <v>14</v>
      </c>
      <c r="D81" s="31" t="s">
        <v>81</v>
      </c>
      <c r="E81" s="73">
        <f>E82+E84</f>
        <v>997.27</v>
      </c>
    </row>
    <row r="82" spans="1:5" ht="37.5">
      <c r="A82" s="48" t="s">
        <v>89</v>
      </c>
      <c r="B82" s="35" t="s">
        <v>199</v>
      </c>
      <c r="C82" s="35" t="s">
        <v>14</v>
      </c>
      <c r="D82" s="35" t="s">
        <v>81</v>
      </c>
      <c r="E82" s="53">
        <f>E83</f>
        <v>820</v>
      </c>
    </row>
    <row r="83" spans="1:5" ht="75">
      <c r="A83" s="41" t="s">
        <v>178</v>
      </c>
      <c r="B83" s="34" t="s">
        <v>199</v>
      </c>
      <c r="C83" s="35" t="s">
        <v>177</v>
      </c>
      <c r="D83" s="35" t="s">
        <v>81</v>
      </c>
      <c r="E83" s="53">
        <v>820</v>
      </c>
    </row>
    <row r="84" spans="1:5" ht="37.5">
      <c r="A84" s="49" t="s">
        <v>90</v>
      </c>
      <c r="B84" s="34" t="s">
        <v>198</v>
      </c>
      <c r="C84" s="35" t="s">
        <v>14</v>
      </c>
      <c r="D84" s="35" t="s">
        <v>81</v>
      </c>
      <c r="E84" s="74">
        <f>E85</f>
        <v>177.27</v>
      </c>
    </row>
    <row r="85" spans="1:5" ht="75">
      <c r="A85" s="33" t="s">
        <v>69</v>
      </c>
      <c r="B85" s="34" t="s">
        <v>198</v>
      </c>
      <c r="C85" s="35" t="s">
        <v>70</v>
      </c>
      <c r="D85" s="35" t="s">
        <v>81</v>
      </c>
      <c r="E85" s="53">
        <v>177.27</v>
      </c>
    </row>
    <row r="86" spans="1:5" ht="18.75">
      <c r="A86" s="55" t="s">
        <v>48</v>
      </c>
      <c r="B86" s="24" t="s">
        <v>19</v>
      </c>
      <c r="C86" s="24" t="s">
        <v>14</v>
      </c>
      <c r="D86" s="44" t="s">
        <v>83</v>
      </c>
      <c r="E86" s="25">
        <f>E87</f>
        <v>8</v>
      </c>
    </row>
    <row r="87" spans="1:5" ht="37.5">
      <c r="A87" s="26" t="s">
        <v>88</v>
      </c>
      <c r="B87" s="27">
        <v>71</v>
      </c>
      <c r="C87" s="28" t="s">
        <v>14</v>
      </c>
      <c r="D87" s="56" t="s">
        <v>83</v>
      </c>
      <c r="E87" s="29">
        <f>E88</f>
        <v>8</v>
      </c>
    </row>
    <row r="88" spans="1:5" ht="56.25">
      <c r="A88" s="58" t="s">
        <v>82</v>
      </c>
      <c r="B88" s="39" t="s">
        <v>188</v>
      </c>
      <c r="C88" s="31" t="s">
        <v>14</v>
      </c>
      <c r="D88" s="35" t="s">
        <v>83</v>
      </c>
      <c r="E88" s="32">
        <f>E89</f>
        <v>8</v>
      </c>
    </row>
    <row r="89" spans="1:5" ht="37.5">
      <c r="A89" s="48" t="s">
        <v>49</v>
      </c>
      <c r="B89" s="34" t="s">
        <v>200</v>
      </c>
      <c r="C89" s="35" t="s">
        <v>14</v>
      </c>
      <c r="D89" s="35" t="s">
        <v>83</v>
      </c>
      <c r="E89" s="36">
        <f>E90</f>
        <v>8</v>
      </c>
    </row>
    <row r="90" spans="1:5" ht="75">
      <c r="A90" s="33" t="s">
        <v>69</v>
      </c>
      <c r="B90" s="34" t="s">
        <v>200</v>
      </c>
      <c r="C90" s="35" t="s">
        <v>70</v>
      </c>
      <c r="D90" s="35" t="s">
        <v>83</v>
      </c>
      <c r="E90" s="36">
        <v>8</v>
      </c>
    </row>
    <row r="91" spans="1:5" ht="18.75">
      <c r="A91" s="55" t="s">
        <v>36</v>
      </c>
      <c r="B91" s="24" t="s">
        <v>19</v>
      </c>
      <c r="C91" s="24" t="s">
        <v>14</v>
      </c>
      <c r="D91" s="44" t="s">
        <v>94</v>
      </c>
      <c r="E91" s="25">
        <f>E92</f>
        <v>7612.85</v>
      </c>
    </row>
    <row r="92" spans="1:5" ht="37.5">
      <c r="A92" s="26" t="s">
        <v>88</v>
      </c>
      <c r="B92" s="27">
        <v>71</v>
      </c>
      <c r="C92" s="28" t="s">
        <v>14</v>
      </c>
      <c r="D92" s="56" t="s">
        <v>94</v>
      </c>
      <c r="E92" s="29">
        <f>E93</f>
        <v>7612.85</v>
      </c>
    </row>
    <row r="93" spans="1:5" ht="75">
      <c r="A93" s="75" t="s">
        <v>92</v>
      </c>
      <c r="B93" s="39" t="s">
        <v>188</v>
      </c>
      <c r="C93" s="31" t="s">
        <v>14</v>
      </c>
      <c r="D93" s="35" t="s">
        <v>94</v>
      </c>
      <c r="E93" s="32">
        <f>E94+E96+E98+E100+E102</f>
        <v>7612.85</v>
      </c>
    </row>
    <row r="94" spans="1:5" ht="18.75">
      <c r="A94" s="76" t="s">
        <v>93</v>
      </c>
      <c r="B94" s="38" t="s">
        <v>201</v>
      </c>
      <c r="C94" s="35" t="s">
        <v>14</v>
      </c>
      <c r="D94" s="35" t="s">
        <v>94</v>
      </c>
      <c r="E94" s="36">
        <f>E95</f>
        <v>900</v>
      </c>
    </row>
    <row r="95" spans="1:5" ht="75">
      <c r="A95" s="33" t="s">
        <v>69</v>
      </c>
      <c r="B95" s="38" t="s">
        <v>201</v>
      </c>
      <c r="C95" s="35" t="s">
        <v>70</v>
      </c>
      <c r="D95" s="35" t="s">
        <v>94</v>
      </c>
      <c r="E95" s="36">
        <v>900</v>
      </c>
    </row>
    <row r="96" spans="1:5" ht="37.5">
      <c r="A96" s="33" t="s">
        <v>205</v>
      </c>
      <c r="B96" s="38" t="s">
        <v>206</v>
      </c>
      <c r="C96" s="35" t="s">
        <v>14</v>
      </c>
      <c r="D96" s="35" t="s">
        <v>94</v>
      </c>
      <c r="E96" s="36">
        <f>E97</f>
        <v>66.1</v>
      </c>
    </row>
    <row r="97" spans="1:5" ht="75">
      <c r="A97" s="33" t="s">
        <v>69</v>
      </c>
      <c r="B97" s="38" t="s">
        <v>206</v>
      </c>
      <c r="C97" s="35" t="s">
        <v>70</v>
      </c>
      <c r="D97" s="35" t="s">
        <v>94</v>
      </c>
      <c r="E97" s="36">
        <v>66.1</v>
      </c>
    </row>
    <row r="98" spans="1:5" ht="37.5">
      <c r="A98" s="48" t="s">
        <v>165</v>
      </c>
      <c r="B98" s="38" t="s">
        <v>203</v>
      </c>
      <c r="C98" s="35" t="s">
        <v>14</v>
      </c>
      <c r="D98" s="35" t="s">
        <v>94</v>
      </c>
      <c r="E98" s="36">
        <f>E99</f>
        <v>78</v>
      </c>
    </row>
    <row r="99" spans="1:5" ht="75">
      <c r="A99" s="33" t="s">
        <v>69</v>
      </c>
      <c r="B99" s="38" t="s">
        <v>203</v>
      </c>
      <c r="C99" s="35" t="s">
        <v>70</v>
      </c>
      <c r="D99" s="35" t="s">
        <v>94</v>
      </c>
      <c r="E99" s="36">
        <v>78</v>
      </c>
    </row>
    <row r="100" spans="1:5" ht="56.25">
      <c r="A100" s="49" t="s">
        <v>95</v>
      </c>
      <c r="B100" s="38" t="s">
        <v>202</v>
      </c>
      <c r="C100" s="35" t="s">
        <v>14</v>
      </c>
      <c r="D100" s="35" t="s">
        <v>94</v>
      </c>
      <c r="E100" s="36">
        <f>E101</f>
        <v>5958.4</v>
      </c>
    </row>
    <row r="101" spans="1:5" ht="75">
      <c r="A101" s="33" t="s">
        <v>69</v>
      </c>
      <c r="B101" s="38" t="s">
        <v>202</v>
      </c>
      <c r="C101" s="35" t="s">
        <v>70</v>
      </c>
      <c r="D101" s="35" t="s">
        <v>94</v>
      </c>
      <c r="E101" s="36">
        <v>5958.4</v>
      </c>
    </row>
    <row r="102" spans="1:5" ht="37.5">
      <c r="A102" s="59" t="s">
        <v>116</v>
      </c>
      <c r="B102" s="38" t="s">
        <v>204</v>
      </c>
      <c r="C102" s="35" t="s">
        <v>14</v>
      </c>
      <c r="D102" s="35" t="s">
        <v>94</v>
      </c>
      <c r="E102" s="36">
        <f>E103</f>
        <v>610.35</v>
      </c>
    </row>
    <row r="103" spans="1:5" ht="75">
      <c r="A103" s="33" t="s">
        <v>69</v>
      </c>
      <c r="B103" s="38" t="s">
        <v>204</v>
      </c>
      <c r="C103" s="35" t="s">
        <v>70</v>
      </c>
      <c r="D103" s="35" t="s">
        <v>94</v>
      </c>
      <c r="E103" s="36">
        <v>610.35</v>
      </c>
    </row>
    <row r="104" spans="1:5" ht="37.5">
      <c r="A104" s="23" t="s">
        <v>97</v>
      </c>
      <c r="B104" s="24" t="s">
        <v>19</v>
      </c>
      <c r="C104" s="24" t="s">
        <v>14</v>
      </c>
      <c r="D104" s="44" t="s">
        <v>96</v>
      </c>
      <c r="E104" s="25">
        <f>E105</f>
        <v>12839.77</v>
      </c>
    </row>
    <row r="105" spans="1:5" ht="37.5">
      <c r="A105" s="26" t="s">
        <v>106</v>
      </c>
      <c r="B105" s="27">
        <v>71</v>
      </c>
      <c r="C105" s="28" t="s">
        <v>14</v>
      </c>
      <c r="D105" s="56" t="s">
        <v>96</v>
      </c>
      <c r="E105" s="29">
        <f>E106</f>
        <v>12839.77</v>
      </c>
    </row>
    <row r="106" spans="1:5" ht="18.75">
      <c r="A106" s="58" t="s">
        <v>112</v>
      </c>
      <c r="B106" s="31" t="s">
        <v>188</v>
      </c>
      <c r="C106" s="31" t="s">
        <v>14</v>
      </c>
      <c r="D106" s="35" t="s">
        <v>96</v>
      </c>
      <c r="E106" s="32">
        <f>E107</f>
        <v>12839.77</v>
      </c>
    </row>
    <row r="107" spans="1:5" ht="112.5">
      <c r="A107" s="77" t="s">
        <v>113</v>
      </c>
      <c r="B107" s="35" t="s">
        <v>189</v>
      </c>
      <c r="C107" s="35" t="s">
        <v>14</v>
      </c>
      <c r="D107" s="35" t="s">
        <v>96</v>
      </c>
      <c r="E107" s="36">
        <f>E108</f>
        <v>12839.77</v>
      </c>
    </row>
    <row r="108" spans="1:5" ht="75">
      <c r="A108" s="33" t="s">
        <v>69</v>
      </c>
      <c r="B108" s="35" t="s">
        <v>189</v>
      </c>
      <c r="C108" s="35" t="s">
        <v>70</v>
      </c>
      <c r="D108" s="35" t="s">
        <v>96</v>
      </c>
      <c r="E108" s="36">
        <v>12839.77</v>
      </c>
    </row>
    <row r="109" spans="1:5" ht="18.75">
      <c r="A109" s="55" t="s">
        <v>35</v>
      </c>
      <c r="B109" s="24" t="s">
        <v>19</v>
      </c>
      <c r="C109" s="24" t="s">
        <v>14</v>
      </c>
      <c r="D109" s="24" t="s">
        <v>81</v>
      </c>
      <c r="E109" s="71">
        <f>E110</f>
        <v>55564.5</v>
      </c>
    </row>
    <row r="110" spans="1:5" ht="37.5">
      <c r="A110" s="26" t="s">
        <v>88</v>
      </c>
      <c r="B110" s="27">
        <v>71</v>
      </c>
      <c r="C110" s="28" t="s">
        <v>14</v>
      </c>
      <c r="D110" s="28" t="s">
        <v>81</v>
      </c>
      <c r="E110" s="72">
        <f>E111</f>
        <v>55564.5</v>
      </c>
    </row>
    <row r="111" spans="1:5" ht="75">
      <c r="A111" s="58" t="s">
        <v>91</v>
      </c>
      <c r="B111" s="31" t="s">
        <v>188</v>
      </c>
      <c r="C111" s="31" t="s">
        <v>14</v>
      </c>
      <c r="D111" s="35" t="s">
        <v>81</v>
      </c>
      <c r="E111" s="78">
        <f>E114+E112</f>
        <v>55564.5</v>
      </c>
    </row>
    <row r="112" spans="1:5" ht="37.5">
      <c r="A112" s="59" t="s">
        <v>197</v>
      </c>
      <c r="B112" s="38" t="s">
        <v>228</v>
      </c>
      <c r="C112" s="35" t="s">
        <v>14</v>
      </c>
      <c r="D112" s="35" t="s">
        <v>81</v>
      </c>
      <c r="E112" s="74">
        <f>E113</f>
        <v>24673.75</v>
      </c>
    </row>
    <row r="113" spans="1:5" ht="75">
      <c r="A113" s="33" t="s">
        <v>66</v>
      </c>
      <c r="B113" s="38" t="s">
        <v>228</v>
      </c>
      <c r="C113" s="35" t="s">
        <v>65</v>
      </c>
      <c r="D113" s="35" t="s">
        <v>81</v>
      </c>
      <c r="E113" s="74">
        <v>24673.75</v>
      </c>
    </row>
    <row r="114" spans="1:5" ht="37.5">
      <c r="A114" s="59" t="s">
        <v>197</v>
      </c>
      <c r="B114" s="38" t="s">
        <v>227</v>
      </c>
      <c r="C114" s="35" t="s">
        <v>14</v>
      </c>
      <c r="D114" s="35" t="s">
        <v>81</v>
      </c>
      <c r="E114" s="74">
        <f>E115</f>
        <v>30890.75</v>
      </c>
    </row>
    <row r="115" spans="1:5" ht="75">
      <c r="A115" s="33" t="s">
        <v>66</v>
      </c>
      <c r="B115" s="38" t="s">
        <v>227</v>
      </c>
      <c r="C115" s="35" t="s">
        <v>65</v>
      </c>
      <c r="D115" s="35" t="s">
        <v>81</v>
      </c>
      <c r="E115" s="53">
        <v>30890.75</v>
      </c>
    </row>
    <row r="116" spans="1:5" ht="37.5">
      <c r="A116" s="79" t="s">
        <v>63</v>
      </c>
      <c r="B116" s="63" t="s">
        <v>19</v>
      </c>
      <c r="C116" s="63" t="s">
        <v>14</v>
      </c>
      <c r="D116" s="64" t="s">
        <v>222</v>
      </c>
      <c r="E116" s="65">
        <f>E117+E128</f>
        <v>6604.58</v>
      </c>
    </row>
    <row r="117" spans="1:5" ht="18.75">
      <c r="A117" s="66" t="s">
        <v>41</v>
      </c>
      <c r="B117" s="67" t="s">
        <v>19</v>
      </c>
      <c r="C117" s="67" t="s">
        <v>14</v>
      </c>
      <c r="D117" s="68" t="s">
        <v>224</v>
      </c>
      <c r="E117" s="69">
        <f>E118</f>
        <v>6127.08</v>
      </c>
    </row>
    <row r="118" spans="1:5" ht="18.75">
      <c r="A118" s="55" t="s">
        <v>62</v>
      </c>
      <c r="B118" s="24" t="s">
        <v>19</v>
      </c>
      <c r="C118" s="24" t="s">
        <v>14</v>
      </c>
      <c r="D118" s="44" t="s">
        <v>77</v>
      </c>
      <c r="E118" s="25">
        <f>E119</f>
        <v>6127.08</v>
      </c>
    </row>
    <row r="119" spans="1:5" ht="18.75">
      <c r="A119" s="26" t="s">
        <v>87</v>
      </c>
      <c r="B119" s="27">
        <v>71</v>
      </c>
      <c r="C119" s="28" t="s">
        <v>14</v>
      </c>
      <c r="D119" s="56" t="s">
        <v>77</v>
      </c>
      <c r="E119" s="29">
        <f>E120</f>
        <v>6127.08</v>
      </c>
    </row>
    <row r="120" spans="1:5" ht="37.5">
      <c r="A120" s="30" t="s">
        <v>28</v>
      </c>
      <c r="B120" s="31" t="s">
        <v>210</v>
      </c>
      <c r="C120" s="31" t="s">
        <v>14</v>
      </c>
      <c r="D120" s="35" t="s">
        <v>77</v>
      </c>
      <c r="E120" s="32">
        <f>E121+E125</f>
        <v>6127.08</v>
      </c>
    </row>
    <row r="121" spans="1:5" ht="56.25">
      <c r="A121" s="33" t="s">
        <v>76</v>
      </c>
      <c r="B121" s="38" t="s">
        <v>211</v>
      </c>
      <c r="C121" s="35" t="s">
        <v>14</v>
      </c>
      <c r="D121" s="35" t="s">
        <v>77</v>
      </c>
      <c r="E121" s="36">
        <f>E122+E123+E124</f>
        <v>5193.45</v>
      </c>
    </row>
    <row r="122" spans="1:5" ht="75">
      <c r="A122" s="33" t="s">
        <v>79</v>
      </c>
      <c r="B122" s="38" t="s">
        <v>211</v>
      </c>
      <c r="C122" s="35" t="s">
        <v>80</v>
      </c>
      <c r="D122" s="35" t="s">
        <v>77</v>
      </c>
      <c r="E122" s="74">
        <f>2704.86+816.87</f>
        <v>3521.73</v>
      </c>
    </row>
    <row r="123" spans="1:5" ht="93.75">
      <c r="A123" s="33" t="s">
        <v>124</v>
      </c>
      <c r="B123" s="38" t="s">
        <v>211</v>
      </c>
      <c r="C123" s="35" t="s">
        <v>123</v>
      </c>
      <c r="D123" s="35" t="s">
        <v>77</v>
      </c>
      <c r="E123" s="74">
        <v>152.6</v>
      </c>
    </row>
    <row r="124" spans="1:5" ht="75">
      <c r="A124" s="33" t="s">
        <v>69</v>
      </c>
      <c r="B124" s="38" t="s">
        <v>211</v>
      </c>
      <c r="C124" s="35" t="s">
        <v>70</v>
      </c>
      <c r="D124" s="35" t="s">
        <v>77</v>
      </c>
      <c r="E124" s="74">
        <f>5193.45-E122-E123</f>
        <v>1519.12</v>
      </c>
    </row>
    <row r="125" spans="1:5" ht="56.25">
      <c r="A125" s="33" t="s">
        <v>78</v>
      </c>
      <c r="B125" s="38" t="s">
        <v>212</v>
      </c>
      <c r="C125" s="35" t="s">
        <v>14</v>
      </c>
      <c r="D125" s="35" t="s">
        <v>77</v>
      </c>
      <c r="E125" s="74">
        <f>E126+E127</f>
        <v>933.63</v>
      </c>
    </row>
    <row r="126" spans="1:5" ht="75">
      <c r="A126" s="33" t="s">
        <v>79</v>
      </c>
      <c r="B126" s="38" t="s">
        <v>212</v>
      </c>
      <c r="C126" s="35" t="s">
        <v>80</v>
      </c>
      <c r="D126" s="35" t="s">
        <v>77</v>
      </c>
      <c r="E126" s="74">
        <f>577.45+174.39</f>
        <v>751.84</v>
      </c>
    </row>
    <row r="127" spans="1:5" ht="75">
      <c r="A127" s="33" t="s">
        <v>69</v>
      </c>
      <c r="B127" s="38" t="s">
        <v>212</v>
      </c>
      <c r="C127" s="35" t="s">
        <v>70</v>
      </c>
      <c r="D127" s="35" t="s">
        <v>77</v>
      </c>
      <c r="E127" s="74">
        <f>933.63-E126</f>
        <v>181.78999999999996</v>
      </c>
    </row>
    <row r="128" spans="1:5" ht="18.75">
      <c r="A128" s="66" t="s">
        <v>62</v>
      </c>
      <c r="B128" s="67" t="s">
        <v>19</v>
      </c>
      <c r="C128" s="67" t="s">
        <v>14</v>
      </c>
      <c r="D128" s="68" t="s">
        <v>224</v>
      </c>
      <c r="E128" s="69">
        <f>E129</f>
        <v>477.5</v>
      </c>
    </row>
    <row r="129" spans="1:5" ht="18.75">
      <c r="A129" s="55" t="s">
        <v>62</v>
      </c>
      <c r="B129" s="24" t="s">
        <v>19</v>
      </c>
      <c r="C129" s="24" t="s">
        <v>14</v>
      </c>
      <c r="D129" s="44" t="s">
        <v>77</v>
      </c>
      <c r="E129" s="25">
        <f>E130</f>
        <v>477.5</v>
      </c>
    </row>
    <row r="130" spans="1:5" ht="18.75">
      <c r="A130" s="26" t="s">
        <v>87</v>
      </c>
      <c r="B130" s="27">
        <v>71</v>
      </c>
      <c r="C130" s="28" t="s">
        <v>14</v>
      </c>
      <c r="D130" s="56" t="s">
        <v>77</v>
      </c>
      <c r="E130" s="29">
        <f>E131</f>
        <v>477.5</v>
      </c>
    </row>
    <row r="131" spans="1:5" ht="18.75">
      <c r="A131" s="58" t="s">
        <v>174</v>
      </c>
      <c r="B131" s="31" t="s">
        <v>210</v>
      </c>
      <c r="C131" s="31" t="s">
        <v>14</v>
      </c>
      <c r="D131" s="35" t="s">
        <v>77</v>
      </c>
      <c r="E131" s="32">
        <f>E132</f>
        <v>477.5</v>
      </c>
    </row>
    <row r="132" spans="1:5" ht="37.5">
      <c r="A132" s="59" t="s">
        <v>213</v>
      </c>
      <c r="B132" s="38" t="s">
        <v>214</v>
      </c>
      <c r="C132" s="35" t="s">
        <v>14</v>
      </c>
      <c r="D132" s="35" t="s">
        <v>77</v>
      </c>
      <c r="E132" s="36">
        <f>E133</f>
        <v>477.5</v>
      </c>
    </row>
    <row r="133" spans="1:5" ht="75">
      <c r="A133" s="33" t="s">
        <v>69</v>
      </c>
      <c r="B133" s="38" t="s">
        <v>214</v>
      </c>
      <c r="C133" s="35" t="s">
        <v>70</v>
      </c>
      <c r="D133" s="35" t="s">
        <v>77</v>
      </c>
      <c r="E133" s="36">
        <v>477.5</v>
      </c>
    </row>
    <row r="134" spans="1:5" ht="18.75">
      <c r="A134" s="66" t="s">
        <v>57</v>
      </c>
      <c r="B134" s="67" t="s">
        <v>19</v>
      </c>
      <c r="C134" s="67" t="s">
        <v>14</v>
      </c>
      <c r="D134" s="68" t="s">
        <v>225</v>
      </c>
      <c r="E134" s="80">
        <f>E135</f>
        <v>1038.48</v>
      </c>
    </row>
    <row r="135" spans="1:5" ht="18.75">
      <c r="A135" s="23" t="s">
        <v>74</v>
      </c>
      <c r="B135" s="24" t="s">
        <v>19</v>
      </c>
      <c r="C135" s="24" t="s">
        <v>14</v>
      </c>
      <c r="D135" s="44" t="s">
        <v>75</v>
      </c>
      <c r="E135" s="71">
        <f>E136</f>
        <v>1038.48</v>
      </c>
    </row>
    <row r="136" spans="1:5" ht="37.5">
      <c r="A136" s="26" t="s">
        <v>85</v>
      </c>
      <c r="B136" s="27">
        <v>71</v>
      </c>
      <c r="C136" s="28" t="s">
        <v>14</v>
      </c>
      <c r="D136" s="56" t="s">
        <v>75</v>
      </c>
      <c r="E136" s="81">
        <f>E137</f>
        <v>1038.48</v>
      </c>
    </row>
    <row r="137" spans="1:5" ht="37.5">
      <c r="A137" s="58" t="s">
        <v>86</v>
      </c>
      <c r="B137" s="31" t="s">
        <v>208</v>
      </c>
      <c r="C137" s="31" t="s">
        <v>14</v>
      </c>
      <c r="D137" s="35" t="s">
        <v>75</v>
      </c>
      <c r="E137" s="78">
        <f>E138+E140</f>
        <v>1038.48</v>
      </c>
    </row>
    <row r="138" spans="1:5" ht="56.25">
      <c r="A138" s="48" t="s">
        <v>118</v>
      </c>
      <c r="B138" s="42" t="s">
        <v>217</v>
      </c>
      <c r="C138" s="35" t="s">
        <v>14</v>
      </c>
      <c r="D138" s="35" t="s">
        <v>75</v>
      </c>
      <c r="E138" s="74">
        <f>E139</f>
        <v>739.68</v>
      </c>
    </row>
    <row r="139" spans="1:5" ht="75">
      <c r="A139" s="33" t="s">
        <v>79</v>
      </c>
      <c r="B139" s="42" t="s">
        <v>217</v>
      </c>
      <c r="C139" s="35" t="s">
        <v>80</v>
      </c>
      <c r="D139" s="35" t="s">
        <v>75</v>
      </c>
      <c r="E139" s="74">
        <v>739.68</v>
      </c>
    </row>
    <row r="140" spans="1:5" ht="37.5">
      <c r="A140" s="59" t="s">
        <v>85</v>
      </c>
      <c r="B140" s="34" t="s">
        <v>218</v>
      </c>
      <c r="C140" s="35" t="s">
        <v>14</v>
      </c>
      <c r="D140" s="35" t="s">
        <v>75</v>
      </c>
      <c r="E140" s="74">
        <f>E141</f>
        <v>298.8</v>
      </c>
    </row>
    <row r="141" spans="1:5" ht="75">
      <c r="A141" s="33" t="s">
        <v>69</v>
      </c>
      <c r="B141" s="34" t="s">
        <v>218</v>
      </c>
      <c r="C141" s="35" t="s">
        <v>70</v>
      </c>
      <c r="D141" s="35" t="s">
        <v>75</v>
      </c>
      <c r="E141" s="74">
        <v>298.8</v>
      </c>
    </row>
    <row r="142" spans="1:5" ht="18.75">
      <c r="A142" s="66" t="s">
        <v>38</v>
      </c>
      <c r="B142" s="67" t="s">
        <v>19</v>
      </c>
      <c r="C142" s="67" t="s">
        <v>14</v>
      </c>
      <c r="D142" s="68" t="s">
        <v>226</v>
      </c>
      <c r="E142" s="69">
        <f>E143</f>
        <v>360.73</v>
      </c>
    </row>
    <row r="143" spans="1:5" ht="37.5">
      <c r="A143" s="23" t="s">
        <v>39</v>
      </c>
      <c r="B143" s="24" t="s">
        <v>19</v>
      </c>
      <c r="C143" s="24" t="s">
        <v>14</v>
      </c>
      <c r="D143" s="44" t="s">
        <v>122</v>
      </c>
      <c r="E143" s="25">
        <f>E144</f>
        <v>360.73</v>
      </c>
    </row>
    <row r="144" spans="1:5" ht="37.5">
      <c r="A144" s="26" t="s">
        <v>120</v>
      </c>
      <c r="B144" s="27">
        <v>71</v>
      </c>
      <c r="C144" s="28" t="s">
        <v>14</v>
      </c>
      <c r="D144" s="56" t="s">
        <v>122</v>
      </c>
      <c r="E144" s="29">
        <f>E145</f>
        <v>360.73</v>
      </c>
    </row>
    <row r="145" spans="1:5" ht="18.75">
      <c r="A145" s="58" t="s">
        <v>121</v>
      </c>
      <c r="B145" s="31" t="s">
        <v>208</v>
      </c>
      <c r="C145" s="31" t="s">
        <v>14</v>
      </c>
      <c r="D145" s="35" t="s">
        <v>122</v>
      </c>
      <c r="E145" s="32">
        <f>E146</f>
        <v>360.73</v>
      </c>
    </row>
    <row r="146" spans="1:5" ht="37.5">
      <c r="A146" s="41" t="s">
        <v>40</v>
      </c>
      <c r="B146" s="38" t="s">
        <v>209</v>
      </c>
      <c r="C146" s="35" t="s">
        <v>14</v>
      </c>
      <c r="D146" s="35" t="s">
        <v>122</v>
      </c>
      <c r="E146" s="36">
        <f>E147</f>
        <v>360.73</v>
      </c>
    </row>
    <row r="147" spans="1:5" ht="112.5">
      <c r="A147" s="33" t="s">
        <v>141</v>
      </c>
      <c r="B147" s="38" t="s">
        <v>209</v>
      </c>
      <c r="C147" s="35" t="s">
        <v>142</v>
      </c>
      <c r="D147" s="35" t="s">
        <v>122</v>
      </c>
      <c r="E147" s="36">
        <v>360.73</v>
      </c>
    </row>
    <row r="148" spans="1:5" ht="19.5" thickBot="1">
      <c r="A148" s="82" t="s">
        <v>1</v>
      </c>
      <c r="B148" s="82"/>
      <c r="C148" s="82"/>
      <c r="D148" s="82"/>
      <c r="E148" s="83">
        <f>E143+E135+E129+E118+E109+E104+E91+E86+E79+E73+E66+E63+E53+E51+E49+E47+E45+E43+E41+E39+E26+E22+E9</f>
        <v>108324.05000000002</v>
      </c>
    </row>
  </sheetData>
  <sheetProtection/>
  <mergeCells count="10">
    <mergeCell ref="A7:A8"/>
    <mergeCell ref="B7:B8"/>
    <mergeCell ref="C7:C8"/>
    <mergeCell ref="D7:D8"/>
    <mergeCell ref="E7:E8"/>
    <mergeCell ref="C1:E1"/>
    <mergeCell ref="C2:E2"/>
    <mergeCell ref="C3:E3"/>
    <mergeCell ref="C4:E4"/>
    <mergeCell ref="A6:E6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2014-12-09T09:01:43Z</cp:lastPrinted>
  <dcterms:created xsi:type="dcterms:W3CDTF">2007-10-30T20:38:49Z</dcterms:created>
  <dcterms:modified xsi:type="dcterms:W3CDTF">2014-12-18T08:03:03Z</dcterms:modified>
  <cp:category/>
  <cp:version/>
  <cp:contentType/>
  <cp:contentStatus/>
</cp:coreProperties>
</file>