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07.2013" sheetId="2" r:id="rId2"/>
  </sheets>
  <definedNames/>
  <calcPr fullCalcOnLoad="1"/>
</workbook>
</file>

<file path=xl/sharedStrings.xml><?xml version="1.0" encoding="utf-8"?>
<sst xmlns="http://schemas.openxmlformats.org/spreadsheetml/2006/main" count="198" uniqueCount="156">
  <si>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</si>
  <si>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</si>
  <si>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</si>
  <si>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</si>
  <si>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</si>
  <si>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</si>
  <si>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</si>
  <si>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</si>
  <si>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</si>
  <si>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</si>
  <si>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</si>
  <si>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</si>
  <si>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</si>
  <si>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</si>
  <si>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</si>
  <si>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</si>
  <si>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</si>
  <si>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</si>
  <si>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</si>
  <si>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</si>
  <si>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</si>
  <si>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</si>
  <si>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</si>
  <si>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</si>
  <si>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</si>
  <si>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</si>
  <si>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</si>
  <si>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</si>
  <si>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</si>
  <si>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</si>
  <si>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</si>
  <si>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</si>
  <si>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</si>
  <si>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</si>
  <si>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</si>
  <si>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</si>
  <si>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</si>
  <si>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</si>
  <si>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</si>
  <si>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</si>
  <si>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</si>
  <si>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</si>
  <si>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</si>
  <si>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</si>
  <si>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</si>
  <si>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</si>
  <si>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</si>
  <si>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</si>
  <si>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</si>
  <si>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</si>
  <si>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</si>
  <si>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</si>
  <si>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</si>
  <si>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</si>
  <si>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</si>
  <si>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</si>
  <si>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</si>
  <si>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</si>
  <si>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</si>
  <si>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</si>
  <si>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</si>
  <si>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</si>
  <si>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</si>
  <si>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</si>
  <si>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</si>
  <si>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</si>
  <si>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</si>
  <si>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</si>
  <si>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</si>
  <si>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</si>
  <si>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</si>
  <si>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</si>
  <si>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</si>
  <si>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</si>
  <si>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</si>
  <si>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</si>
  <si>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</si>
  <si>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</si>
  <si>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</si>
  <si>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</si>
  <si>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</si>
  <si>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</si>
  <si>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</si>
  <si>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</si>
  <si>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</si>
  <si>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</si>
  <si>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</si>
  <si>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</si>
  <si>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</si>
  <si>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</si>
  <si>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</si>
  <si>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</si>
  <si>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</si>
  <si>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</si>
  <si>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</si>
  <si>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</si>
  <si>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</si>
  <si>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</si>
  <si>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</si>
  <si>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</si>
  <si>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</si>
  <si>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</si>
  <si>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</si>
  <si>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</si>
  <si>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</si>
  <si>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</si>
  <si>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</si>
  <si>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</si>
  <si>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</si>
  <si>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</si>
  <si>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1 08 04020 01 1000 110</t>
  </si>
  <si>
    <t>Государственная пошлина за соверш.нотариальных действий должн. лицами органов местного самоупр.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</si>
  <si>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</si>
  <si>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</si>
  <si>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</si>
  <si>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</si>
  <si>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</si>
  <si>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</si>
  <si>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</si>
  <si>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</si>
  <si>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</si>
  <si>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</si>
  <si>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</si>
  <si>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</si>
  <si>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</si>
  <si>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</si>
  <si>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</si>
  <si>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</si>
  <si>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</si>
  <si>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</si>
  <si>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</si>
  <si>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</si>
  <si>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</si>
  <si>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</si>
  <si>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</si>
  <si>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</si>
  <si>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</si>
  <si>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</si>
  <si>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</si>
  <si>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</si>
  <si>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</si>
  <si>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</si>
  <si>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Уточ. годовой план на 2013 год.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</si>
  <si>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</si>
  <si>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</si>
  <si>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</si>
  <si>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</si>
  <si>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</si>
  <si>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</si>
  <si>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>Возврат остатков субсидий</t>
  </si>
  <si>
    <t>219 05 000 100000 151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</si>
  <si>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07. 2013 г</t>
    </r>
    <r>
      <rPr>
        <sz val="14"/>
        <rFont val="Times New Roman"/>
        <family val="1"/>
      </rPr>
      <t>.</t>
    </r>
  </si>
  <si>
    <t>Исполнение на 01.07. 2013</t>
  </si>
  <si>
    <t xml:space="preserve">  к  решению Совета депутатов </t>
  </si>
  <si>
    <t xml:space="preserve">                                                             МО   Большеколпанское   сельское    поселение</t>
  </si>
  <si>
    <t xml:space="preserve">                                               №  29 от " 25  "  июля  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</si>
</sst>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0" borderId="13" xfId="6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2" fontId="4" fillId="0" borderId="13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1" t="s">
        <v>0</v>
      </c>
      <c r="C1" s="191"/>
      <c r="F1" s="191"/>
      <c r="G1" s="191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194" t="s">
        <v>73</v>
      </c>
      <c r="C3" s="194"/>
      <c r="D3" s="194"/>
      <c r="E3" s="194"/>
      <c r="F3" s="194"/>
      <c r="G3" s="119"/>
    </row>
    <row r="4" spans="1:6" ht="12.75" customHeight="1">
      <c r="A4" s="1"/>
      <c r="B4" s="194" t="s">
        <v>74</v>
      </c>
      <c r="C4" s="194"/>
      <c r="D4" s="194"/>
      <c r="E4" s="194"/>
      <c r="F4" s="194"/>
    </row>
    <row r="5" ht="9" customHeight="1"/>
    <row r="6" ht="12.75" customHeight="1" hidden="1"/>
    <row r="7" spans="1:3" ht="15.75">
      <c r="A7" s="193" t="s">
        <v>37</v>
      </c>
      <c r="B7" s="193"/>
      <c r="C7" s="193"/>
    </row>
    <row r="8" spans="1:5" ht="24" customHeight="1" thickBot="1">
      <c r="A8" s="192" t="s">
        <v>86</v>
      </c>
      <c r="B8" s="192"/>
      <c r="C8" s="19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54">
      <selection activeCell="A58" sqref="A57:A58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1.421875" style="2" customWidth="1"/>
    <col min="5" max="5" width="10.00390625" style="2" customWidth="1"/>
    <col min="6" max="16384" width="9.140625" style="2" customWidth="1"/>
  </cols>
  <sheetData>
    <row r="1" spans="1:5" ht="12.75" customHeight="1">
      <c r="A1" s="1"/>
      <c r="B1" s="195" t="s">
        <v>114</v>
      </c>
      <c r="C1" s="195"/>
      <c r="D1" s="195"/>
      <c r="E1" s="195"/>
    </row>
    <row r="2" spans="1:6" ht="12.75" customHeight="1">
      <c r="A2" s="64"/>
      <c r="B2" s="199" t="s">
        <v>153</v>
      </c>
      <c r="C2" s="199"/>
      <c r="D2" s="199"/>
      <c r="E2" s="199"/>
      <c r="F2" s="64"/>
    </row>
    <row r="3" spans="1:5" ht="12.75" customHeight="1">
      <c r="A3" s="15"/>
      <c r="B3" s="194" t="s">
        <v>154</v>
      </c>
      <c r="C3" s="194"/>
      <c r="D3" s="194"/>
      <c r="E3" s="194"/>
    </row>
    <row r="4" spans="1:5" ht="12.75" customHeight="1">
      <c r="A4" s="1"/>
      <c r="B4" s="200" t="s">
        <v>155</v>
      </c>
      <c r="C4" s="200"/>
      <c r="D4" s="200"/>
      <c r="E4" s="200"/>
    </row>
    <row r="5" ht="9" customHeight="1"/>
    <row r="6" ht="12.75" customHeight="1" hidden="1"/>
    <row r="7" spans="1:4" ht="18.75">
      <c r="A7" s="197" t="s">
        <v>115</v>
      </c>
      <c r="B7" s="197"/>
      <c r="C7" s="197"/>
      <c r="D7" s="198"/>
    </row>
    <row r="8" spans="1:4" ht="34.5" customHeight="1" thickBot="1">
      <c r="A8" s="196" t="s">
        <v>151</v>
      </c>
      <c r="B8" s="196"/>
      <c r="C8" s="196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142</v>
      </c>
      <c r="D9" s="129" t="s">
        <v>152</v>
      </c>
      <c r="E9" s="68" t="s">
        <v>103</v>
      </c>
    </row>
    <row r="10" spans="1:5" ht="12.75">
      <c r="A10" s="49" t="s">
        <v>3</v>
      </c>
      <c r="B10" s="50" t="s">
        <v>4</v>
      </c>
      <c r="C10" s="51">
        <f>C11+C23</f>
        <v>47739.48</v>
      </c>
      <c r="D10" s="130">
        <f>D11+D23</f>
        <v>21263.85</v>
      </c>
      <c r="E10" s="131">
        <f>D10/C10*100</f>
        <v>44.54143614467522</v>
      </c>
    </row>
    <row r="11" spans="1:5" ht="14.25">
      <c r="A11" s="158" t="s">
        <v>5</v>
      </c>
      <c r="B11" s="159" t="s">
        <v>53</v>
      </c>
      <c r="C11" s="160">
        <f>C12+C14+C16+C22</f>
        <v>35442.3</v>
      </c>
      <c r="D11" s="161">
        <f>D12+D14+D16+D22</f>
        <v>16454.04</v>
      </c>
      <c r="E11" s="162">
        <f>D11/C11*100</f>
        <v>46.424865203443346</v>
      </c>
    </row>
    <row r="12" spans="1:6" ht="18.75" customHeight="1">
      <c r="A12" s="5" t="s">
        <v>5</v>
      </c>
      <c r="B12" s="6" t="s">
        <v>6</v>
      </c>
      <c r="C12" s="91">
        <f>C13</f>
        <v>15954</v>
      </c>
      <c r="D12" s="172">
        <f>D13</f>
        <v>6863.7</v>
      </c>
      <c r="E12" s="170">
        <f>D12/C12*100</f>
        <v>43.02181271154569</v>
      </c>
      <c r="F12" s="45"/>
    </row>
    <row r="13" spans="1:8" ht="15" customHeight="1">
      <c r="A13" s="7" t="s">
        <v>134</v>
      </c>
      <c r="B13" s="8" t="s">
        <v>8</v>
      </c>
      <c r="C13" s="106">
        <v>15954</v>
      </c>
      <c r="D13" s="150">
        <v>6863.7</v>
      </c>
      <c r="E13" s="149">
        <f>D13/C13*100</f>
        <v>43.02181271154569</v>
      </c>
      <c r="F13" s="45"/>
      <c r="H13" s="45"/>
    </row>
    <row r="14" spans="1:6" ht="15" customHeight="1">
      <c r="A14" s="5" t="s">
        <v>107</v>
      </c>
      <c r="B14" s="6" t="s">
        <v>108</v>
      </c>
      <c r="C14" s="91">
        <f>C15</f>
        <v>8.3</v>
      </c>
      <c r="D14" s="173">
        <f>D15</f>
        <v>37.52</v>
      </c>
      <c r="E14" s="171">
        <f>E15</f>
        <v>452.04819277108436</v>
      </c>
      <c r="F14" s="45"/>
    </row>
    <row r="15" spans="1:6" ht="15" customHeight="1">
      <c r="A15" s="7" t="s">
        <v>135</v>
      </c>
      <c r="B15" s="8" t="s">
        <v>109</v>
      </c>
      <c r="C15" s="106">
        <v>8.3</v>
      </c>
      <c r="D15" s="174">
        <v>37.52</v>
      </c>
      <c r="E15" s="149">
        <f aca="true" t="shared" si="0" ref="E15:E29">D15/C15*100</f>
        <v>452.04819277108436</v>
      </c>
      <c r="F15" s="45"/>
    </row>
    <row r="16" spans="1:6" ht="16.5" customHeight="1">
      <c r="A16" s="5" t="s">
        <v>9</v>
      </c>
      <c r="B16" s="6" t="s">
        <v>10</v>
      </c>
      <c r="C16" s="91">
        <f>C17+C18+C21+C19+C20</f>
        <v>19470</v>
      </c>
      <c r="D16" s="172">
        <f>D17+D18+D21+D19+D20</f>
        <v>9550.91</v>
      </c>
      <c r="E16" s="170">
        <f t="shared" si="0"/>
        <v>49.05449409347714</v>
      </c>
      <c r="F16" s="45"/>
    </row>
    <row r="17" spans="1:6" ht="14.25" customHeight="1">
      <c r="A17" s="7" t="s">
        <v>136</v>
      </c>
      <c r="B17" s="8" t="s">
        <v>11</v>
      </c>
      <c r="C17" s="106">
        <v>370</v>
      </c>
      <c r="D17" s="150">
        <v>186.85</v>
      </c>
      <c r="E17" s="149">
        <f t="shared" si="0"/>
        <v>50.5</v>
      </c>
      <c r="F17" s="45"/>
    </row>
    <row r="18" spans="1:10" ht="14.25" customHeight="1">
      <c r="A18" s="7" t="s">
        <v>137</v>
      </c>
      <c r="B18" s="8" t="s">
        <v>143</v>
      </c>
      <c r="C18" s="106">
        <v>2400</v>
      </c>
      <c r="D18" s="150">
        <v>1259.98</v>
      </c>
      <c r="E18" s="149">
        <f t="shared" si="0"/>
        <v>52.49916666666666</v>
      </c>
      <c r="F18" s="45"/>
      <c r="G18" s="45"/>
      <c r="H18" s="45"/>
      <c r="I18" s="45"/>
      <c r="J18" s="151"/>
    </row>
    <row r="19" spans="1:10" ht="14.25" customHeight="1">
      <c r="A19" s="7" t="s">
        <v>145</v>
      </c>
      <c r="B19" s="8" t="s">
        <v>144</v>
      </c>
      <c r="C19" s="106">
        <v>2800</v>
      </c>
      <c r="D19" s="150">
        <v>1262.74</v>
      </c>
      <c r="E19" s="149">
        <f t="shared" si="0"/>
        <v>45.097857142857144</v>
      </c>
      <c r="F19" s="45"/>
      <c r="G19" s="45"/>
      <c r="H19" s="45"/>
      <c r="I19" s="45"/>
      <c r="J19" s="151"/>
    </row>
    <row r="20" spans="1:10" ht="14.25" customHeight="1">
      <c r="A20" s="7" t="s">
        <v>138</v>
      </c>
      <c r="B20" s="8" t="s">
        <v>146</v>
      </c>
      <c r="C20" s="106">
        <v>6000</v>
      </c>
      <c r="D20" s="150">
        <v>3012.75</v>
      </c>
      <c r="E20" s="149">
        <f t="shared" si="0"/>
        <v>50.212500000000006</v>
      </c>
      <c r="F20" s="45"/>
      <c r="G20" s="45"/>
      <c r="H20" s="45"/>
      <c r="I20" s="45"/>
      <c r="J20" s="151"/>
    </row>
    <row r="21" spans="1:11" ht="15" customHeight="1">
      <c r="A21" s="7" t="s">
        <v>148</v>
      </c>
      <c r="B21" s="8" t="s">
        <v>147</v>
      </c>
      <c r="C21" s="106">
        <v>7900</v>
      </c>
      <c r="D21" s="150">
        <v>3828.59</v>
      </c>
      <c r="E21" s="149">
        <f t="shared" si="0"/>
        <v>48.46316455696203</v>
      </c>
      <c r="F21" s="45"/>
      <c r="G21" s="45"/>
      <c r="H21" s="45"/>
      <c r="I21" s="45"/>
      <c r="J21" s="45"/>
      <c r="K21" s="45"/>
    </row>
    <row r="22" spans="1:11" ht="36.75" customHeight="1">
      <c r="A22" s="176" t="s">
        <v>110</v>
      </c>
      <c r="B22" s="177" t="s">
        <v>111</v>
      </c>
      <c r="C22" s="187">
        <v>10</v>
      </c>
      <c r="D22" s="138">
        <v>1.91</v>
      </c>
      <c r="E22" s="139">
        <f t="shared" si="0"/>
        <v>19.1</v>
      </c>
      <c r="F22" s="45"/>
      <c r="G22" s="45"/>
      <c r="I22" s="45"/>
      <c r="J22" s="45"/>
      <c r="K22" s="45"/>
    </row>
    <row r="23" spans="1:11" ht="16.5" customHeight="1">
      <c r="A23" s="163"/>
      <c r="B23" s="164" t="s">
        <v>128</v>
      </c>
      <c r="C23" s="165">
        <f>C24+C29+C35+C37+C39</f>
        <v>12297.179999999998</v>
      </c>
      <c r="D23" s="166">
        <f>D24+D29+D35+D37+D39</f>
        <v>4809.8099999999995</v>
      </c>
      <c r="E23" s="162">
        <f t="shared" si="0"/>
        <v>39.11311373827171</v>
      </c>
      <c r="F23" s="45"/>
      <c r="G23" s="45"/>
      <c r="I23" s="45"/>
      <c r="J23" s="45"/>
      <c r="K23" s="45"/>
    </row>
    <row r="24" spans="1:11" ht="27" customHeight="1">
      <c r="A24" s="35" t="s">
        <v>13</v>
      </c>
      <c r="B24" s="155" t="s">
        <v>14</v>
      </c>
      <c r="C24" s="36">
        <f>C25+C26+C27+C28</f>
        <v>9031.3</v>
      </c>
      <c r="D24" s="156">
        <f>D25+D26+D27+D28</f>
        <v>3681.1699999999996</v>
      </c>
      <c r="E24" s="157">
        <f t="shared" si="0"/>
        <v>40.760134199949064</v>
      </c>
      <c r="F24" s="45"/>
      <c r="G24" s="119"/>
      <c r="I24" s="45"/>
      <c r="J24" s="45"/>
      <c r="K24" s="45"/>
    </row>
    <row r="25" spans="1:11" ht="75" customHeight="1">
      <c r="A25" s="7" t="s">
        <v>139</v>
      </c>
      <c r="B25" s="8" t="s">
        <v>119</v>
      </c>
      <c r="C25" s="106">
        <v>8100</v>
      </c>
      <c r="D25" s="147">
        <v>3259.13</v>
      </c>
      <c r="E25" s="135">
        <f t="shared" si="0"/>
        <v>40.236172839506175</v>
      </c>
      <c r="F25" s="45"/>
      <c r="G25" s="45"/>
      <c r="H25" s="45"/>
      <c r="I25" s="45"/>
      <c r="J25" s="45"/>
      <c r="K25" s="45"/>
    </row>
    <row r="26" spans="1:11" ht="63" customHeight="1">
      <c r="A26" s="10" t="s">
        <v>42</v>
      </c>
      <c r="B26" s="12" t="s">
        <v>120</v>
      </c>
      <c r="C26" s="106">
        <v>156.3</v>
      </c>
      <c r="D26" s="148">
        <v>79.64</v>
      </c>
      <c r="E26" s="152">
        <f t="shared" si="0"/>
        <v>50.9532949456174</v>
      </c>
      <c r="F26" s="45"/>
      <c r="I26" s="45"/>
      <c r="J26" s="45"/>
      <c r="K26" s="45"/>
    </row>
    <row r="27" spans="1:11" ht="41.25" customHeight="1">
      <c r="A27" s="7" t="s">
        <v>80</v>
      </c>
      <c r="B27" s="8" t="s">
        <v>121</v>
      </c>
      <c r="C27" s="106">
        <v>275</v>
      </c>
      <c r="D27" s="147">
        <v>79.49</v>
      </c>
      <c r="E27" s="135">
        <f t="shared" si="0"/>
        <v>28.905454545454546</v>
      </c>
      <c r="F27" s="45"/>
      <c r="I27" s="45"/>
      <c r="J27" s="45"/>
      <c r="K27" s="45"/>
    </row>
    <row r="28" spans="1:11" ht="25.5" customHeight="1">
      <c r="A28" s="7" t="s">
        <v>116</v>
      </c>
      <c r="B28" s="8" t="s">
        <v>117</v>
      </c>
      <c r="C28" s="106">
        <v>500</v>
      </c>
      <c r="D28" s="147">
        <v>262.91</v>
      </c>
      <c r="E28" s="135">
        <f t="shared" si="0"/>
        <v>52.58200000000001</v>
      </c>
      <c r="F28" s="45"/>
      <c r="I28" s="45"/>
      <c r="J28" s="45"/>
      <c r="K28" s="45"/>
    </row>
    <row r="29" spans="1:11" ht="26.25" customHeight="1">
      <c r="A29" s="37" t="s">
        <v>93</v>
      </c>
      <c r="B29" s="38" t="s">
        <v>72</v>
      </c>
      <c r="C29" s="102">
        <f>C32+C33+C34</f>
        <v>200</v>
      </c>
      <c r="D29" s="136">
        <f>D32+D33+D34</f>
        <v>56</v>
      </c>
      <c r="E29" s="133">
        <f t="shared" si="0"/>
        <v>28.000000000000004</v>
      </c>
      <c r="F29" s="45"/>
      <c r="I29" s="45"/>
      <c r="J29" s="45"/>
      <c r="K29" s="45"/>
    </row>
    <row r="30" spans="1:11" ht="89.25" customHeight="1" hidden="1">
      <c r="A30" s="5" t="s">
        <v>17</v>
      </c>
      <c r="B30" s="6" t="s">
        <v>18</v>
      </c>
      <c r="C30" s="98">
        <f>SUM(C31)</f>
        <v>0</v>
      </c>
      <c r="D30" s="134"/>
      <c r="E30" s="137"/>
      <c r="F30" s="45"/>
      <c r="I30" s="45"/>
      <c r="J30" s="45"/>
      <c r="K30" s="45"/>
    </row>
    <row r="31" spans="1:11" ht="153" customHeight="1" hidden="1">
      <c r="A31" s="7" t="s">
        <v>19</v>
      </c>
      <c r="B31" s="8" t="s">
        <v>20</v>
      </c>
      <c r="C31" s="101">
        <v>0</v>
      </c>
      <c r="D31" s="134"/>
      <c r="E31" s="137"/>
      <c r="F31" s="45"/>
      <c r="I31" s="45"/>
      <c r="J31" s="45"/>
      <c r="K31" s="45"/>
    </row>
    <row r="32" spans="1:11" ht="26.25" customHeight="1">
      <c r="A32" s="7" t="s">
        <v>84</v>
      </c>
      <c r="B32" s="8" t="s">
        <v>118</v>
      </c>
      <c r="C32" s="167">
        <v>0</v>
      </c>
      <c r="D32" s="148">
        <v>0</v>
      </c>
      <c r="E32" s="152">
        <v>0</v>
      </c>
      <c r="F32" s="45"/>
      <c r="I32" s="45"/>
      <c r="J32" s="45"/>
      <c r="K32" s="45"/>
    </row>
    <row r="33" spans="1:11" ht="41.25" customHeight="1">
      <c r="A33" s="7" t="s">
        <v>94</v>
      </c>
      <c r="B33" s="8" t="s">
        <v>113</v>
      </c>
      <c r="C33" s="168">
        <v>0</v>
      </c>
      <c r="D33" s="147">
        <v>0</v>
      </c>
      <c r="E33" s="135">
        <v>0</v>
      </c>
      <c r="F33" s="45"/>
      <c r="I33" s="45"/>
      <c r="J33" s="45"/>
      <c r="K33" s="45"/>
    </row>
    <row r="34" spans="1:8" ht="39" customHeight="1">
      <c r="A34" s="7" t="s">
        <v>140</v>
      </c>
      <c r="B34" s="8" t="s">
        <v>112</v>
      </c>
      <c r="C34" s="168">
        <v>200</v>
      </c>
      <c r="D34" s="153">
        <v>56</v>
      </c>
      <c r="E34" s="169">
        <f>D34/C34*100</f>
        <v>28.000000000000004</v>
      </c>
      <c r="F34" s="45"/>
      <c r="H34" s="45"/>
    </row>
    <row r="35" spans="1:11" ht="28.5" customHeight="1">
      <c r="A35" s="37" t="s">
        <v>95</v>
      </c>
      <c r="B35" s="65" t="s">
        <v>96</v>
      </c>
      <c r="C35" s="123">
        <f>C36</f>
        <v>3000</v>
      </c>
      <c r="D35" s="132">
        <f>D36</f>
        <v>1006.55</v>
      </c>
      <c r="E35" s="133">
        <f>D35/C35*100</f>
        <v>33.55166666666666</v>
      </c>
      <c r="F35" s="45"/>
      <c r="I35" s="45"/>
      <c r="J35" s="151"/>
      <c r="K35" s="45"/>
    </row>
    <row r="36" spans="1:11" ht="38.25">
      <c r="A36" s="124" t="s">
        <v>141</v>
      </c>
      <c r="B36" s="125" t="s">
        <v>122</v>
      </c>
      <c r="C36" s="126">
        <v>3000</v>
      </c>
      <c r="D36" s="148">
        <v>1006.55</v>
      </c>
      <c r="E36" s="152">
        <f>D36/C36*100</f>
        <v>33.55166666666666</v>
      </c>
      <c r="F36" s="45"/>
      <c r="G36" s="122"/>
      <c r="I36" s="45"/>
      <c r="J36" s="45"/>
      <c r="K36" s="45"/>
    </row>
    <row r="37" spans="1:11" ht="23.25" customHeight="1">
      <c r="A37" s="37" t="s">
        <v>90</v>
      </c>
      <c r="B37" s="108" t="s">
        <v>91</v>
      </c>
      <c r="C37" s="39">
        <f>C38</f>
        <v>0</v>
      </c>
      <c r="D37" s="136">
        <f>D38</f>
        <v>0</v>
      </c>
      <c r="E37" s="140">
        <v>0</v>
      </c>
      <c r="F37" s="45"/>
      <c r="I37" s="45"/>
      <c r="J37" s="45"/>
      <c r="K37" s="45"/>
    </row>
    <row r="38" spans="1:11" ht="25.5" customHeight="1">
      <c r="A38" s="111" t="s">
        <v>89</v>
      </c>
      <c r="B38" s="112" t="s">
        <v>20</v>
      </c>
      <c r="C38" s="113">
        <v>0</v>
      </c>
      <c r="D38" s="141">
        <v>0</v>
      </c>
      <c r="E38" s="142">
        <v>0</v>
      </c>
      <c r="F38" s="45"/>
      <c r="I38" s="45"/>
      <c r="J38" s="45"/>
      <c r="K38" s="45"/>
    </row>
    <row r="39" spans="1:11" ht="15.75" customHeight="1">
      <c r="A39" s="37" t="s">
        <v>21</v>
      </c>
      <c r="B39" s="38" t="s">
        <v>22</v>
      </c>
      <c r="C39" s="39">
        <f>C40+C41+C42</f>
        <v>65.88</v>
      </c>
      <c r="D39" s="136">
        <f>D40+D41+D42</f>
        <v>66.08999999999999</v>
      </c>
      <c r="E39" s="136">
        <v>0</v>
      </c>
      <c r="I39" s="45"/>
      <c r="J39" s="45"/>
      <c r="K39" s="45"/>
    </row>
    <row r="40" spans="1:11" ht="24" customHeight="1">
      <c r="A40" s="7" t="s">
        <v>129</v>
      </c>
      <c r="B40" s="8" t="s">
        <v>97</v>
      </c>
      <c r="C40" s="106">
        <v>0</v>
      </c>
      <c r="D40" s="138">
        <v>0.21</v>
      </c>
      <c r="E40" s="139">
        <v>0</v>
      </c>
      <c r="I40" s="45"/>
      <c r="J40" s="45"/>
      <c r="K40" s="45"/>
    </row>
    <row r="41" spans="1:11" ht="18.75" customHeight="1">
      <c r="A41" s="7" t="s">
        <v>98</v>
      </c>
      <c r="B41" s="8" t="s">
        <v>125</v>
      </c>
      <c r="C41" s="106">
        <v>65.88</v>
      </c>
      <c r="D41" s="154">
        <v>65.88</v>
      </c>
      <c r="E41" s="139">
        <f>D41/C41*100</f>
        <v>100</v>
      </c>
      <c r="G41" s="151"/>
      <c r="I41" s="45"/>
      <c r="J41" s="45"/>
      <c r="K41" s="45"/>
    </row>
    <row r="42" spans="1:5" ht="17.25" customHeight="1">
      <c r="A42" s="7" t="s">
        <v>99</v>
      </c>
      <c r="B42" s="8" t="s">
        <v>126</v>
      </c>
      <c r="C42" s="106">
        <v>0</v>
      </c>
      <c r="D42" s="154">
        <v>0</v>
      </c>
      <c r="E42" s="149">
        <v>0</v>
      </c>
    </row>
    <row r="43" spans="1:5" ht="38.25" customHeight="1">
      <c r="A43" s="55" t="s">
        <v>24</v>
      </c>
      <c r="B43" s="56" t="s">
        <v>104</v>
      </c>
      <c r="C43" s="57">
        <f>C44+C50+C47</f>
        <v>448.39</v>
      </c>
      <c r="D43" s="143">
        <f>D44+D50+D47</f>
        <v>4129.44</v>
      </c>
      <c r="E43" s="144">
        <f>D43/C43*100</f>
        <v>920.9482816298312</v>
      </c>
    </row>
    <row r="44" spans="1:5" ht="27" customHeight="1">
      <c r="A44" s="95" t="s">
        <v>35</v>
      </c>
      <c r="B44" s="38" t="s">
        <v>41</v>
      </c>
      <c r="C44" s="39">
        <f>C45+C46</f>
        <v>0</v>
      </c>
      <c r="D44" s="145">
        <f>D45+D46</f>
        <v>0</v>
      </c>
      <c r="E44" s="146">
        <v>0</v>
      </c>
    </row>
    <row r="45" spans="1:8" ht="39">
      <c r="A45" s="10" t="s">
        <v>61</v>
      </c>
      <c r="B45" s="12" t="s">
        <v>64</v>
      </c>
      <c r="C45" s="106">
        <v>0</v>
      </c>
      <c r="D45" s="147">
        <v>0</v>
      </c>
      <c r="E45" s="135">
        <v>0</v>
      </c>
      <c r="H45" s="45"/>
    </row>
    <row r="46" spans="1:11" ht="38.25" customHeight="1">
      <c r="A46" s="10" t="s">
        <v>102</v>
      </c>
      <c r="B46" s="12" t="s">
        <v>124</v>
      </c>
      <c r="C46" s="88">
        <v>0</v>
      </c>
      <c r="D46" s="148">
        <v>0</v>
      </c>
      <c r="E46" s="152">
        <v>0</v>
      </c>
      <c r="G46" s="45"/>
      <c r="K46" s="122"/>
    </row>
    <row r="47" spans="1:11" ht="47.25" customHeight="1">
      <c r="A47" s="183" t="s">
        <v>130</v>
      </c>
      <c r="B47" s="184" t="s">
        <v>132</v>
      </c>
      <c r="C47" s="39">
        <f>C48</f>
        <v>0</v>
      </c>
      <c r="D47" s="185">
        <f>D48+D49</f>
        <v>3705.25</v>
      </c>
      <c r="E47" s="186">
        <f>E48+E49</f>
        <v>0</v>
      </c>
      <c r="G47" s="45"/>
      <c r="K47" s="122"/>
    </row>
    <row r="48" spans="1:11" ht="38.25" customHeight="1">
      <c r="A48" s="181" t="s">
        <v>131</v>
      </c>
      <c r="B48" s="182" t="s">
        <v>133</v>
      </c>
      <c r="C48" s="88">
        <v>0</v>
      </c>
      <c r="D48" s="179">
        <v>3711.15</v>
      </c>
      <c r="E48" s="180">
        <v>0</v>
      </c>
      <c r="G48" s="45"/>
      <c r="K48" s="122"/>
    </row>
    <row r="49" spans="1:11" ht="38.25" customHeight="1">
      <c r="A49" s="181" t="s">
        <v>150</v>
      </c>
      <c r="B49" s="182" t="s">
        <v>149</v>
      </c>
      <c r="C49" s="190">
        <v>0</v>
      </c>
      <c r="D49" s="179">
        <v>-5.9</v>
      </c>
      <c r="E49" s="180">
        <v>0</v>
      </c>
      <c r="G49" s="45"/>
      <c r="K49" s="122"/>
    </row>
    <row r="50" spans="1:5" ht="18" customHeight="1">
      <c r="A50" s="93" t="s">
        <v>39</v>
      </c>
      <c r="B50" s="94" t="s">
        <v>40</v>
      </c>
      <c r="C50" s="39">
        <f>C51+C52+C53</f>
        <v>448.39</v>
      </c>
      <c r="D50" s="136">
        <f>D51+D52+D53</f>
        <v>424.19</v>
      </c>
      <c r="E50" s="133">
        <f>D50/C50*100</f>
        <v>94.60291264301168</v>
      </c>
    </row>
    <row r="51" spans="1:7" ht="52.5" customHeight="1">
      <c r="A51" s="10" t="s">
        <v>100</v>
      </c>
      <c r="B51" s="12" t="s">
        <v>127</v>
      </c>
      <c r="C51" s="88">
        <v>399.99</v>
      </c>
      <c r="D51" s="148">
        <v>399.99</v>
      </c>
      <c r="E51" s="152">
        <f>D51/C51*100</f>
        <v>100</v>
      </c>
      <c r="G51" s="45"/>
    </row>
    <row r="52" spans="1:5" ht="78" customHeight="1">
      <c r="A52" s="10" t="s">
        <v>101</v>
      </c>
      <c r="B52" s="12" t="s">
        <v>123</v>
      </c>
      <c r="C52" s="88">
        <v>48.4</v>
      </c>
      <c r="D52" s="147">
        <v>24.2</v>
      </c>
      <c r="E52" s="135">
        <f>D52/C52*100</f>
        <v>50</v>
      </c>
    </row>
    <row r="53" spans="1:9" ht="26.25" thickBot="1">
      <c r="A53" s="17" t="s">
        <v>105</v>
      </c>
      <c r="B53" s="18" t="s">
        <v>106</v>
      </c>
      <c r="C53" s="178">
        <v>0</v>
      </c>
      <c r="D53" s="148">
        <v>0</v>
      </c>
      <c r="E53" s="152">
        <v>0</v>
      </c>
      <c r="I53" s="45"/>
    </row>
    <row r="54" spans="1:11" ht="18.75" customHeight="1" thickBot="1">
      <c r="A54" s="61"/>
      <c r="B54" s="62" t="s">
        <v>31</v>
      </c>
      <c r="C54" s="63">
        <f>C10+C43</f>
        <v>48187.87</v>
      </c>
      <c r="D54" s="127">
        <f>D10+D43</f>
        <v>25393.289999999997</v>
      </c>
      <c r="E54" s="128">
        <f>D54/C54*100</f>
        <v>52.696435845784414</v>
      </c>
      <c r="F54" s="45"/>
      <c r="G54" s="45"/>
      <c r="H54" s="45"/>
      <c r="I54" s="45"/>
      <c r="J54" s="45"/>
      <c r="K54" s="45"/>
    </row>
    <row r="55" spans="1:9" ht="20.25" customHeight="1">
      <c r="A55" s="16"/>
      <c r="B55" s="13"/>
      <c r="C55" s="14"/>
      <c r="H55" s="45"/>
      <c r="I55" s="45"/>
    </row>
    <row r="56" spans="1:3" ht="12.75" hidden="1">
      <c r="A56" s="13" t="s">
        <v>43</v>
      </c>
      <c r="B56" s="16" t="s">
        <v>44</v>
      </c>
      <c r="C56" s="14"/>
    </row>
    <row r="57" spans="1:3" ht="12.75">
      <c r="A57" s="188"/>
      <c r="B57" s="13"/>
      <c r="C57" s="14"/>
    </row>
    <row r="58" spans="1:3" ht="12.75">
      <c r="A58" s="175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89"/>
    </row>
    <row r="61" spans="1:3" ht="12.75">
      <c r="A61" s="13"/>
      <c r="B61" s="13"/>
      <c r="C61" s="189"/>
    </row>
    <row r="62" spans="1:3" ht="12.75">
      <c r="A62" s="13"/>
      <c r="B62" s="13"/>
      <c r="C62" s="14"/>
    </row>
    <row r="63" spans="1:3" ht="12.75">
      <c r="A63" s="13"/>
      <c r="B63" s="13"/>
      <c r="C63" s="14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</sheetData>
  <sheetProtection/>
  <mergeCells count="6">
    <mergeCell ref="B1:E1"/>
    <mergeCell ref="A8:C8"/>
    <mergeCell ref="A7:D7"/>
    <mergeCell ref="B3:E3"/>
    <mergeCell ref="B4:E4"/>
    <mergeCell ref="B2:E2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2013-07-11T13:47:14Z</cp:lastPrinted>
  <dcterms:created xsi:type="dcterms:W3CDTF">1996-10-08T23:32:33Z</dcterms:created>
  <dcterms:modified xsi:type="dcterms:W3CDTF">2013-07-25T06:52:25Z</dcterms:modified>
  <cp:category/>
  <cp:version/>
  <cp:contentType/>
  <cp:contentStatus/>
</cp:coreProperties>
</file>