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000" windowHeight="10236" activeTab="0"/>
  </bookViews>
  <sheets>
    <sheet name="Приложение 1" sheetId="1" r:id="rId1"/>
    <sheet name="Приложение 2 АО ГКЗ" sheetId="2" r:id="rId2"/>
    <sheet name="Приложение 2.1. АО Гатчинское" sheetId="3" r:id="rId3"/>
    <sheet name="Приложение 2.2. ООО ГСЗ" sheetId="4" r:id="rId4"/>
    <sheet name="Приложение 3" sheetId="5" r:id="rId5"/>
    <sheet name="Приложение 4" sheetId="6" r:id="rId6"/>
    <sheet name="Приложение 5" sheetId="7" r:id="rId7"/>
  </sheets>
  <definedNames>
    <definedName name="YANDEX_81" localSheetId="6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<sst xmlns="http://schemas.openxmlformats.org/spreadsheetml/2006/main" count="703" uniqueCount="342">
  <si>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</si>
  <si>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</si>
  <si>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</si>
  <si>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</si>
  <si>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</si>
  <si>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</si>
  <si>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</si>
  <si>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</si>
  <si>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</si>
  <si>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</si>
  <si>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</si>
  <si>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</si>
  <si>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</si>
  <si>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</si>
  <si>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</si>
  <si>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</si>
  <si>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</si>
  <si>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</si>
  <si>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</si>
  <si>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</si>
  <si>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</si>
  <si>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</si>
  <si>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</si>
  <si>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</si>
  <si>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</si>
  <si>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</si>
  <si>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</si>
  <si>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</si>
  <si>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</si>
  <si>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</si>
  <si>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</si>
  <si>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</si>
  <si>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</si>
  <si>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</si>
  <si>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</si>
  <si>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</si>
  <si>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</si>
  <si>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</si>
  <si>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</si>
  <si>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</si>
  <si>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</si>
  <si>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</si>
  <si>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</si>
  <si>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</si>
  <si>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</si>
  <si>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</si>
  <si>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</si>
  <si>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</si>
  <si>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</si>
  <si>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</si>
  <si>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</si>
  <si>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</si>
  <si>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</si>
  <si>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</si>
  <si>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</si>
  <si>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</si>
  <si>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</si>
  <si>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</si>
  <si>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</si>
  <si>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</si>
  <si>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</si>
  <si>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</si>
  <si>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</si>
  <si>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</si>
  <si>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</si>
  <si>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</si>
  <si>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</si>
  <si>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</si>
  <si>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</si>
  <si>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</si>
  <si>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</si>
  <si>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</si>
  <si>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</si>
  <si>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</si>
  <si>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</si>
  <si>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</si>
  <si>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</si>
  <si>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</si>
  <si>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</si>
  <si>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</si>
  <si>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</si>
  <si>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</si>
  <si>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</si>
  <si>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</si>
  <si>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</si>
  <si>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</si>
  <si>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</si>
  <si>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</si>
  <si>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</si>
  <si>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</si>
  <si>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</si>
  <si>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</si>
  <si>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</si>
  <si>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</si>
  <si>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</si>
  <si>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</si>
  <si>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</si>
  <si>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</si>
  <si>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</si>
  <si>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</si>
  <si>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</si>
  <si>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</si>
  <si>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</si>
  <si>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</si>
  <si>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</si>
  <si>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</si>
  <si>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</si>
  <si>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</si>
  <si>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</si>
  <si>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</si>
  <si>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</si>
  <si>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</si>
  <si>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</si>
  <si>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</si>
  <si>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</si>
  <si>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</si>
  <si>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</si>
  <si>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</si>
  <si>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</si>
  <si>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</si>
  <si>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</si>
  <si>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</si>
  <si>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</si>
  <si>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</si>
  <si>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</si>
  <si>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</si>
  <si>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</si>
  <si>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</si>
  <si>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</si>
  <si>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</si>
  <si>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</si>
  <si>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</si>
  <si>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</si>
  <si>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</si>
  <si>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</si>
  <si>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</si>
  <si>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</si>
  <si>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</si>
  <si>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</si>
  <si>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</si>
  <si>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</si>
  <si>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</si>
  <si>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</si>
  <si>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</si>
  <si>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</si>
  <si>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</si>
  <si>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</si>
  <si>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</si>
  <si>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</si>
  <si>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</si>
  <si>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</si>
  <si>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</si>
  <si>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</si>
  <si>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</si>
  <si>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</si>
  <si>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</si>
  <si>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</si>
  <si>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</si>
  <si>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</si>
  <si>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</si>
  <si>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</si>
  <si>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</si>
  <si>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</si>
  <si>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</si>
  <si>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</si>
  <si>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</si>
  <si>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</si>
  <si>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</si>
  <si>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</si>
  <si>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</si>
  <si>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</si>
  <si>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</si>
  <si>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</si>
  <si>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</si>
  <si>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</si>
  <si>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</si>
  <si>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</si>
  <si>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</si>
  <si>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</si>
  <si>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</si>
  <si>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</si>
  <si>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</si>
  <si>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</si>
  <si>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</si>
  <si>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</si>
  <si>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</si>
  <si>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</si>
  <si>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</si>
  <si>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</si>
  <si>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</si>
  <si>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</si>
  <si>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</si>
  <si>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</si>
  <si>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</si>
  <si>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</si>
  <si>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</si>
  <si>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</si>
  <si>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</si>
  <si>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</si>
  <si>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</si>
  <si>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</si>
  <si>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</si>
  <si>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</si>
  <si>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</si>
  <si>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</si>
  <si>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</si>
  <si>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</si>
  <si>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</si>
  <si>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</si>
  <si>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</si>
  <si>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</si>
  <si>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</si>
  <si>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</si>
  <si>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</si>
  <si>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</si>
  <si>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</si>
  <si>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</si>
  <si>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</si>
  <si>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</si>
  <si>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</si>
  <si>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</si>
  <si>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</si>
  <si>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</si>
  <si>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</si>
  <si>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</si>
  <si>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</si>
  <si>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</si>
  <si>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</si>
  <si>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</si>
  <si>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</si>
  <si>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</si>
  <si>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</si>
  <si>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</si>
  <si>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</si>
  <si>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</si>
  <si>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</si>
  <si>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</si>
  <si>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</si>
  <si>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</si>
  <si>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</si>
  <si>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</si>
  <si>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</si>
  <si>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</si>
  <si>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</si>
  <si>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</si>
  <si>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</si>
  <si>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</si>
  <si>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</si>
  <si>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</si>
  <si>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</si>
  <si>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</si>
  <si>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</si>
  <si>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</si>
  <si>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</si>
  <si>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</si>
  <si>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</si>
  <si>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</si>
  <si>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</si>
  <si>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</si>
  <si>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</si>
  <si>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</si>
  <si>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</si>
  <si>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</si>
  <si>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</si>
  <si>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Предприятие     ООО"Гатчинский спиртовой завод"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</si>
  <si>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</si>
  <si>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</si>
  <si>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</si>
  <si>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</si>
  <si>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</si>
  <si>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Процент исполнения к году</t>
  </si>
  <si>
    <t>Наименование</t>
  </si>
  <si>
    <t>Цели муниципальной программы</t>
  </si>
  <si>
    <t>Всего  (тыс.руб.)</t>
  </si>
  <si>
    <t>Всего (тыс.руб.)</t>
  </si>
  <si>
    <t>1.</t>
  </si>
  <si>
    <t>Софинансирование с областным бюджетом</t>
  </si>
  <si>
    <t>2.</t>
  </si>
  <si>
    <t>3.</t>
  </si>
  <si>
    <t>4.</t>
  </si>
  <si>
    <t>5.</t>
  </si>
  <si>
    <t>Итого по софинансированию</t>
  </si>
  <si>
    <t xml:space="preserve">Итого по муниципальной программе 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</si>
  <si>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</si>
  <si>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</si>
  <si>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</si>
  <si>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</si>
  <si>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</si>
  <si>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</si>
  <si>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</si>
  <si>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</si>
  <si>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</si>
  <si>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</si>
  <si>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</si>
  <si>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</si>
  <si>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</si>
  <si>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</si>
  <si>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</si>
  <si>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>(ООО "Кингспан", вид деятельности по ОКВЭД - 71.11.1-деятельность в области архитектуры, связанная со зданиями и сооружениями)</t>
  </si>
  <si>
    <t>Предприятие     АО"Гатчинское"</t>
  </si>
  <si>
    <t>(АО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фермах)</t>
  </si>
  <si>
    <t>(ООО "Гатчинский спиртовой завод", вид деятельности по ОКВЭД - 11.01.4-производство пищевого спирта)</t>
  </si>
  <si>
    <t>Предоставление социальных выплат на приобретение (строительство) жилья в рамках реализации подпрограммы "Обеспечение жильём молодых семей"</t>
  </si>
  <si>
    <t>Софинансирование с федеральным бюджетом</t>
  </si>
  <si>
    <t>Мероприятия по борьбе с борщевиком Сосновского и оценка их эффективности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</si>
  <si>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</si>
  <si>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</si>
  <si>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>6.</t>
  </si>
  <si>
    <t>Формирование комфортной городской среды на территории муниципального образования Большеколпанское сельское поселение Гатчинского муниципального района Ленинградской области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</si>
  <si>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</si>
  <si>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</si>
  <si>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</si>
  <si>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</si>
  <si>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Выполнение работ по капитальному ремонту и ремонту автомобильных дорог общего пользования местного значения</t>
  </si>
  <si>
    <t>7.</t>
  </si>
  <si>
    <t>Мероприятия по созданию мест (площадок) накопления твердых коммунальных отходов</t>
  </si>
  <si>
    <t>8.</t>
  </si>
  <si>
    <t>Мероприятия по выполнению проектно-изыскательских работ на строительство распределительного газопровода</t>
  </si>
  <si>
    <t>за январь-декабрь 2019 г.</t>
  </si>
  <si>
    <t>январь-декабрь 2019 г. отчет</t>
  </si>
  <si>
    <t>январь - декабрь 2019 года</t>
  </si>
  <si>
    <t>январь - декабрь  2019 года</t>
  </si>
  <si>
    <t>за январь-декабрь 2019 года</t>
  </si>
  <si>
    <t>Объем запланированных средств на  январь-декабрь 2019г.</t>
  </si>
  <si>
    <t>Объем  выделенных средств в рамках программы за январь-декабрь 2019 г.</t>
  </si>
  <si>
    <t>Предприятие     АО"Гатчинский комбикормовый завод"</t>
  </si>
  <si>
    <t>136373/341</t>
  </si>
  <si>
    <t>13914/341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</si>
  <si>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</si>
  <si>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</si>
  <si>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5 253 123,48</t>
  </si>
  <si>
    <t>спирт эиловый ректиф.</t>
  </si>
  <si>
    <t>производство вина из винограда, производство плодовых вин</t>
  </si>
  <si>
    <t>Меропрития по обеспечению деятельности подведомственных учреждений культуры</t>
  </si>
  <si>
    <t>Мероприятия по обеспечению деятельности муниципальных бибилиотек</t>
  </si>
  <si>
    <t>Внебюджетные источники</t>
  </si>
  <si>
    <t>9.</t>
  </si>
  <si>
    <t>5.4.</t>
  </si>
  <si>
    <t>Грузооборот</t>
  </si>
  <si>
    <t>5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</si>
  <si>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№44-ФЗ </t>
  </si>
  <si>
    <t>Большеколпанское сельское поселение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</si>
</sst>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  <numFmt numFmtId="171" formatCode="[$-FC19]d\ mmmm\ yyyy\ &quot;г.&quot;"/>
    <numFmt numFmtId="172" formatCode="#,##0.00&quot;р.&quot;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9" fillId="0" borderId="0" xfId="0" applyFont="1" applyFill="1" applyAlignment="1">
      <alignment horizontal="right" vertical="top"/>
    </xf>
    <xf numFmtId="0" fontId="31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wrapText="1"/>
    </xf>
    <xf numFmtId="0" fontId="1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36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4" fillId="0" borderId="22" xfId="53" applyFont="1" applyFill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8" fillId="0" borderId="27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0" fontId="27" fillId="0" borderId="0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wrapText="1"/>
    </xf>
    <xf numFmtId="0" fontId="27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6" fontId="1" fillId="0" borderId="19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7" fillId="0" borderId="1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/>
    </xf>
    <xf numFmtId="0" fontId="1" fillId="0" borderId="32" xfId="0" applyFont="1" applyFill="1" applyBorder="1" applyAlignment="1">
      <alignment/>
    </xf>
    <xf numFmtId="0" fontId="1" fillId="0" borderId="32" xfId="0" applyNumberFormat="1" applyFont="1" applyFill="1" applyBorder="1" applyAlignment="1">
      <alignment/>
    </xf>
    <xf numFmtId="0" fontId="1" fillId="0" borderId="10" xfId="53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28" xfId="53" applyFont="1" applyFill="1" applyBorder="1" applyAlignment="1" applyProtection="1">
      <alignment horizontal="left" vertical="center" wrapText="1"/>
      <protection/>
    </xf>
    <xf numFmtId="2" fontId="13" fillId="0" borderId="23" xfId="0" applyNumberFormat="1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78" fillId="0" borderId="33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2" fontId="1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79" fillId="0" borderId="10" xfId="0" applyNumberFormat="1" applyFont="1" applyFill="1" applyBorder="1" applyAlignment="1">
      <alignment horizontal="center" vertical="center"/>
    </xf>
    <xf numFmtId="170" fontId="13" fillId="0" borderId="10" xfId="0" applyNumberFormat="1" applyFont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27" fillId="0" borderId="3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left" vertical="center" wrapText="1"/>
    </xf>
    <xf numFmtId="0" fontId="1" fillId="0" borderId="39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top" wrapText="1"/>
    </xf>
    <xf numFmtId="0" fontId="36" fillId="0" borderId="40" xfId="0" applyNumberFormat="1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/>
    </xf>
    <xf numFmtId="0" fontId="13" fillId="0" borderId="42" xfId="0" applyFont="1" applyFill="1" applyBorder="1" applyAlignment="1">
      <alignment horizontal="left" vertical="center" wrapText="1"/>
    </xf>
    <xf numFmtId="170" fontId="13" fillId="0" borderId="10" xfId="0" applyNumberFormat="1" applyFont="1" applyFill="1" applyBorder="1" applyAlignment="1">
      <alignment horizontal="center" vertical="center"/>
    </xf>
    <xf numFmtId="170" fontId="36" fillId="0" borderId="10" xfId="0" applyNumberFormat="1" applyFont="1" applyFill="1" applyBorder="1" applyAlignment="1">
      <alignment horizontal="center" vertical="center"/>
    </xf>
    <xf numFmtId="170" fontId="13" fillId="0" borderId="23" xfId="0" applyNumberFormat="1" applyFont="1" applyFill="1" applyBorder="1" applyAlignment="1">
      <alignment horizontal="center" vertical="center"/>
    </xf>
    <xf numFmtId="170" fontId="36" fillId="0" borderId="23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8" fillId="0" borderId="10" xfId="55" applyFont="1" applyFill="1" applyBorder="1" applyAlignment="1" applyProtection="1">
      <alignment wrapText="1"/>
      <protection/>
    </xf>
    <xf numFmtId="0" fontId="27" fillId="0" borderId="10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right" wrapText="1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4" fontId="1" fillId="0" borderId="31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7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7" fillId="0" borderId="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4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left" wrapText="1"/>
    </xf>
    <xf numFmtId="0" fontId="10" fillId="0" borderId="42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justify"/>
    </xf>
    <xf numFmtId="0" fontId="10" fillId="0" borderId="42" xfId="0" applyFont="1" applyFill="1" applyBorder="1" applyAlignment="1">
      <alignment horizontal="left" vertical="justify"/>
    </xf>
    <xf numFmtId="0" fontId="10" fillId="0" borderId="34" xfId="0" applyFont="1" applyFill="1" applyBorder="1" applyAlignment="1">
      <alignment horizontal="left" vertical="justify"/>
    </xf>
    <xf numFmtId="0" fontId="10" fillId="0" borderId="23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4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4" fillId="0" borderId="5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8" fillId="0" borderId="17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/>
    </xf>
    <xf numFmtId="0" fontId="0" fillId="0" borderId="1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13" fillId="0" borderId="23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6" fillId="0" borderId="23" xfId="0" applyFont="1" applyFill="1" applyBorder="1" applyAlignment="1">
      <alignment/>
    </xf>
    <xf numFmtId="0" fontId="36" fillId="0" borderId="42" xfId="0" applyFont="1" applyFill="1" applyBorder="1" applyAlignment="1">
      <alignment/>
    </xf>
    <xf numFmtId="0" fontId="36" fillId="0" borderId="4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wrapText="1"/>
    </xf>
    <xf numFmtId="0" fontId="13" fillId="0" borderId="40" xfId="0" applyFont="1" applyFill="1" applyBorder="1" applyAlignment="1">
      <alignment horizontal="left" wrapText="1"/>
    </xf>
    <xf numFmtId="0" fontId="13" fillId="0" borderId="42" xfId="0" applyFont="1" applyFill="1" applyBorder="1" applyAlignment="1">
      <alignment wrapText="1"/>
    </xf>
    <xf numFmtId="0" fontId="13" fillId="0" borderId="40" xfId="0" applyFont="1" applyFill="1" applyBorder="1" applyAlignment="1">
      <alignment/>
    </xf>
    <xf numFmtId="2" fontId="27" fillId="0" borderId="28" xfId="0" applyNumberFormat="1" applyFont="1" applyFill="1" applyBorder="1" applyAlignment="1">
      <alignment horizontal="center" vertical="center" wrapText="1"/>
    </xf>
    <xf numFmtId="2" fontId="27" fillId="0" borderId="60" xfId="0" applyNumberFormat="1" applyFont="1" applyFill="1" applyBorder="1" applyAlignment="1">
      <alignment horizontal="center" vertical="center" wrapText="1"/>
    </xf>
    <xf numFmtId="2" fontId="27" fillId="0" borderId="27" xfId="0" applyNumberFormat="1" applyFont="1" applyFill="1" applyBorder="1" applyAlignment="1">
      <alignment horizontal="center" vertical="center" wrapText="1"/>
    </xf>
    <xf numFmtId="2" fontId="36" fillId="0" borderId="28" xfId="0" applyNumberFormat="1" applyFont="1" applyFill="1" applyBorder="1" applyAlignment="1">
      <alignment horizontal="center" vertical="center"/>
    </xf>
    <xf numFmtId="2" fontId="36" fillId="0" borderId="60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170" fontId="27" fillId="0" borderId="28" xfId="0" applyNumberFormat="1" applyFont="1" applyFill="1" applyBorder="1" applyAlignment="1">
      <alignment horizontal="center" vertical="center" wrapText="1"/>
    </xf>
    <xf numFmtId="170" fontId="27" fillId="0" borderId="60" xfId="0" applyNumberFormat="1" applyFont="1" applyFill="1" applyBorder="1" applyAlignment="1">
      <alignment horizontal="center" vertical="center" wrapText="1"/>
    </xf>
    <xf numFmtId="170" fontId="27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PageLayoutView="0" workbookViewId="0" topLeftCell="A1">
      <selection activeCell="A19" sqref="A19:E19"/>
    </sheetView>
  </sheetViews>
  <sheetFormatPr defaultColWidth="9.00390625" defaultRowHeight="12.75"/>
  <cols>
    <col min="1" max="1" width="5.00390625" style="121" customWidth="1"/>
    <col min="2" max="2" width="48.625" style="54" customWidth="1"/>
    <col min="3" max="3" width="14.50390625" style="121" customWidth="1"/>
    <col min="4" max="4" width="11.375" style="54" customWidth="1"/>
    <col min="5" max="5" width="11.50390625" style="157" customWidth="1"/>
    <col min="6" max="16384" width="8.875" style="54" customWidth="1"/>
  </cols>
  <sheetData>
    <row r="1" spans="1:5" ht="16.5" customHeight="1">
      <c r="A1" s="259" t="s">
        <v>82</v>
      </c>
      <c r="B1" s="259"/>
      <c r="C1" s="259"/>
      <c r="D1" s="259"/>
      <c r="E1" s="259"/>
    </row>
    <row r="2" spans="1:5" ht="17.25" customHeight="1">
      <c r="A2" s="241" t="s">
        <v>49</v>
      </c>
      <c r="B2" s="241"/>
      <c r="C2" s="241"/>
      <c r="D2" s="241"/>
      <c r="E2" s="241"/>
    </row>
    <row r="3" spans="1:5" ht="17.25" customHeight="1">
      <c r="A3" s="241" t="s">
        <v>259</v>
      </c>
      <c r="B3" s="241"/>
      <c r="C3" s="241"/>
      <c r="D3" s="241"/>
      <c r="E3" s="241"/>
    </row>
    <row r="4" spans="1:5" ht="17.25" customHeight="1">
      <c r="A4" s="253" t="s">
        <v>341</v>
      </c>
      <c r="B4" s="254"/>
      <c r="C4" s="241"/>
      <c r="D4" s="241"/>
      <c r="E4" s="241"/>
    </row>
    <row r="5" spans="1:5" ht="13.5" customHeight="1">
      <c r="A5" s="244" t="s">
        <v>258</v>
      </c>
      <c r="B5" s="244"/>
      <c r="C5" s="244"/>
      <c r="D5" s="244"/>
      <c r="E5" s="244"/>
    </row>
    <row r="6" spans="1:5" ht="17.25" customHeight="1">
      <c r="A6" s="260" t="s">
        <v>260</v>
      </c>
      <c r="B6" s="260"/>
      <c r="C6" s="260"/>
      <c r="D6" s="260"/>
      <c r="E6" s="260"/>
    </row>
    <row r="7" spans="1:5" ht="18" customHeight="1" thickBot="1">
      <c r="A7" s="255" t="s">
        <v>318</v>
      </c>
      <c r="B7" s="256"/>
      <c r="C7" s="256"/>
      <c r="D7" s="256"/>
      <c r="E7" s="256"/>
    </row>
    <row r="8" spans="1:5" ht="24" customHeight="1">
      <c r="A8" s="249" t="s">
        <v>0</v>
      </c>
      <c r="B8" s="261" t="s">
        <v>1</v>
      </c>
      <c r="C8" s="251" t="s">
        <v>83</v>
      </c>
      <c r="D8" s="257" t="s">
        <v>319</v>
      </c>
      <c r="E8" s="242" t="s">
        <v>188</v>
      </c>
    </row>
    <row r="9" spans="1:5" ht="30" customHeight="1" thickBot="1">
      <c r="A9" s="250"/>
      <c r="B9" s="262"/>
      <c r="C9" s="252"/>
      <c r="D9" s="258"/>
      <c r="E9" s="243"/>
    </row>
    <row r="10" spans="1:5" ht="15" customHeight="1" thickBot="1">
      <c r="A10" s="227" t="s">
        <v>84</v>
      </c>
      <c r="B10" s="228"/>
      <c r="C10" s="228"/>
      <c r="D10" s="246"/>
      <c r="E10" s="247"/>
    </row>
    <row r="11" spans="1:5" ht="26.25">
      <c r="A11" s="112" t="s">
        <v>2</v>
      </c>
      <c r="B11" s="89" t="s">
        <v>169</v>
      </c>
      <c r="C11" s="91" t="s">
        <v>3</v>
      </c>
      <c r="D11" s="91">
        <v>9612</v>
      </c>
      <c r="E11" s="197">
        <v>94.6</v>
      </c>
    </row>
    <row r="12" spans="1:5" ht="12.75">
      <c r="A12" s="67" t="s">
        <v>4</v>
      </c>
      <c r="B12" s="69" t="s">
        <v>189</v>
      </c>
      <c r="C12" s="61" t="s">
        <v>3</v>
      </c>
      <c r="D12" s="61">
        <v>85</v>
      </c>
      <c r="E12" s="198">
        <v>119.7</v>
      </c>
    </row>
    <row r="13" spans="1:5" ht="12.75">
      <c r="A13" s="67" t="s">
        <v>5</v>
      </c>
      <c r="B13" s="69" t="s">
        <v>85</v>
      </c>
      <c r="C13" s="61" t="s">
        <v>3</v>
      </c>
      <c r="D13" s="61">
        <v>91</v>
      </c>
      <c r="E13" s="198">
        <v>73.4</v>
      </c>
    </row>
    <row r="14" spans="1:5" ht="12.75">
      <c r="A14" s="67" t="s">
        <v>57</v>
      </c>
      <c r="B14" s="69" t="s">
        <v>167</v>
      </c>
      <c r="C14" s="61" t="s">
        <v>3</v>
      </c>
      <c r="D14" s="61">
        <v>-115</v>
      </c>
      <c r="E14" s="198">
        <v>216.98</v>
      </c>
    </row>
    <row r="15" spans="1:5" ht="12.75">
      <c r="A15" s="113" t="s">
        <v>76</v>
      </c>
      <c r="B15" s="69" t="s">
        <v>91</v>
      </c>
      <c r="C15" s="114" t="s">
        <v>217</v>
      </c>
      <c r="D15" s="181">
        <v>8.84</v>
      </c>
      <c r="E15" s="198">
        <v>125.7</v>
      </c>
    </row>
    <row r="16" spans="1:5" ht="12.75">
      <c r="A16" s="67" t="s">
        <v>75</v>
      </c>
      <c r="B16" s="69" t="s">
        <v>92</v>
      </c>
      <c r="C16" s="114" t="s">
        <v>217</v>
      </c>
      <c r="D16" s="181">
        <v>9.5</v>
      </c>
      <c r="E16" s="198">
        <v>77.8</v>
      </c>
    </row>
    <row r="17" spans="1:5" ht="12.75">
      <c r="A17" s="113" t="s">
        <v>77</v>
      </c>
      <c r="B17" s="69" t="s">
        <v>93</v>
      </c>
      <c r="C17" s="114" t="s">
        <v>217</v>
      </c>
      <c r="D17" s="61">
        <v>-0.62</v>
      </c>
      <c r="E17" s="198">
        <v>11.87</v>
      </c>
    </row>
    <row r="18" spans="1:5" ht="13.5" customHeight="1" thickBot="1">
      <c r="A18" s="115" t="s">
        <v>166</v>
      </c>
      <c r="B18" s="68" t="s">
        <v>78</v>
      </c>
      <c r="C18" s="114" t="s">
        <v>217</v>
      </c>
      <c r="D18" s="196">
        <v>-11.96</v>
      </c>
      <c r="E18" s="199">
        <v>190.5</v>
      </c>
    </row>
    <row r="19" spans="1:7" ht="30" customHeight="1" thickBot="1">
      <c r="A19" s="227" t="s">
        <v>297</v>
      </c>
      <c r="B19" s="228"/>
      <c r="C19" s="228"/>
      <c r="D19" s="228"/>
      <c r="E19" s="229"/>
      <c r="G19" s="116"/>
    </row>
    <row r="20" spans="1:7" ht="25.5" customHeight="1">
      <c r="A20" s="216" t="s">
        <v>50</v>
      </c>
      <c r="B20" s="206" t="s">
        <v>196</v>
      </c>
      <c r="C20" s="65" t="s">
        <v>3</v>
      </c>
      <c r="D20" s="203">
        <v>2781</v>
      </c>
      <c r="E20" s="204">
        <v>96.3</v>
      </c>
      <c r="G20" s="116"/>
    </row>
    <row r="21" spans="1:5" ht="11.25" customHeight="1">
      <c r="A21" s="233"/>
      <c r="B21" s="211" t="s">
        <v>222</v>
      </c>
      <c r="C21" s="212"/>
      <c r="D21" s="212"/>
      <c r="E21" s="213"/>
    </row>
    <row r="22" spans="1:7" ht="12.75">
      <c r="A22" s="233"/>
      <c r="B22" s="66" t="s">
        <v>25</v>
      </c>
      <c r="C22" s="61" t="s">
        <v>3</v>
      </c>
      <c r="D22" s="61" t="s">
        <v>263</v>
      </c>
      <c r="E22" s="148" t="s">
        <v>263</v>
      </c>
      <c r="G22" s="116"/>
    </row>
    <row r="23" spans="1:5" ht="12.75">
      <c r="A23" s="233"/>
      <c r="B23" s="66" t="s">
        <v>26</v>
      </c>
      <c r="C23" s="61" t="s">
        <v>3</v>
      </c>
      <c r="D23" s="61" t="s">
        <v>263</v>
      </c>
      <c r="E23" s="148" t="s">
        <v>263</v>
      </c>
    </row>
    <row r="24" spans="1:5" ht="12.75">
      <c r="A24" s="233"/>
      <c r="B24" s="66" t="s">
        <v>20</v>
      </c>
      <c r="C24" s="61" t="s">
        <v>3</v>
      </c>
      <c r="D24" s="61">
        <v>782</v>
      </c>
      <c r="E24" s="148">
        <v>100.1</v>
      </c>
    </row>
    <row r="25" spans="1:5" ht="12.75" customHeight="1">
      <c r="A25" s="233"/>
      <c r="B25" s="66" t="s">
        <v>27</v>
      </c>
      <c r="C25" s="61" t="s">
        <v>3</v>
      </c>
      <c r="D25" s="61" t="s">
        <v>263</v>
      </c>
      <c r="E25" s="148" t="s">
        <v>263</v>
      </c>
    </row>
    <row r="26" spans="1:5" ht="12.75">
      <c r="A26" s="233"/>
      <c r="B26" s="66" t="s">
        <v>19</v>
      </c>
      <c r="C26" s="61" t="s">
        <v>3</v>
      </c>
      <c r="D26" s="61" t="s">
        <v>263</v>
      </c>
      <c r="E26" s="148" t="s">
        <v>263</v>
      </c>
    </row>
    <row r="27" spans="1:5" ht="37.5" customHeight="1">
      <c r="A27" s="233"/>
      <c r="B27" s="66" t="s">
        <v>28</v>
      </c>
      <c r="C27" s="61" t="s">
        <v>3</v>
      </c>
      <c r="D27" s="61">
        <v>2779</v>
      </c>
      <c r="E27" s="148">
        <v>96.3</v>
      </c>
    </row>
    <row r="28" spans="1:5" ht="12.75">
      <c r="A28" s="233"/>
      <c r="B28" s="66" t="s">
        <v>29</v>
      </c>
      <c r="C28" s="61" t="s">
        <v>3</v>
      </c>
      <c r="D28" s="61" t="s">
        <v>263</v>
      </c>
      <c r="E28" s="148" t="s">
        <v>263</v>
      </c>
    </row>
    <row r="29" spans="1:5" ht="12.75">
      <c r="A29" s="233"/>
      <c r="B29" s="66" t="s">
        <v>24</v>
      </c>
      <c r="C29" s="61" t="s">
        <v>3</v>
      </c>
      <c r="D29" s="61">
        <v>144</v>
      </c>
      <c r="E29" s="148">
        <v>97</v>
      </c>
    </row>
    <row r="30" spans="1:5" ht="12.75">
      <c r="A30" s="233"/>
      <c r="B30" s="66" t="s">
        <v>30</v>
      </c>
      <c r="C30" s="61" t="s">
        <v>3</v>
      </c>
      <c r="D30" s="61" t="s">
        <v>263</v>
      </c>
      <c r="E30" s="148" t="s">
        <v>263</v>
      </c>
    </row>
    <row r="31" spans="1:5" ht="26.25">
      <c r="A31" s="233"/>
      <c r="B31" s="66" t="s">
        <v>31</v>
      </c>
      <c r="C31" s="61" t="s">
        <v>3</v>
      </c>
      <c r="D31" s="61" t="s">
        <v>263</v>
      </c>
      <c r="E31" s="148" t="s">
        <v>263</v>
      </c>
    </row>
    <row r="32" spans="1:5" ht="26.25">
      <c r="A32" s="234"/>
      <c r="B32" s="66" t="s">
        <v>32</v>
      </c>
      <c r="C32" s="61" t="s">
        <v>3</v>
      </c>
      <c r="D32" s="61" t="s">
        <v>263</v>
      </c>
      <c r="E32" s="148" t="s">
        <v>263</v>
      </c>
    </row>
    <row r="33" spans="1:5" ht="24" customHeight="1">
      <c r="A33" s="67" t="s">
        <v>58</v>
      </c>
      <c r="B33" s="207" t="s">
        <v>197</v>
      </c>
      <c r="C33" s="61" t="s">
        <v>48</v>
      </c>
      <c r="D33" s="126">
        <v>0.2</v>
      </c>
      <c r="E33" s="163">
        <v>250</v>
      </c>
    </row>
    <row r="34" spans="1:5" ht="26.25">
      <c r="A34" s="218" t="s">
        <v>56</v>
      </c>
      <c r="B34" s="69" t="s">
        <v>198</v>
      </c>
      <c r="C34" s="61" t="s">
        <v>47</v>
      </c>
      <c r="D34" s="61"/>
      <c r="E34" s="165"/>
    </row>
    <row r="35" spans="1:5" ht="12.75">
      <c r="A35" s="233"/>
      <c r="B35" s="211" t="s">
        <v>207</v>
      </c>
      <c r="C35" s="212"/>
      <c r="D35" s="212"/>
      <c r="E35" s="213"/>
    </row>
    <row r="36" spans="1:5" ht="12.75">
      <c r="A36" s="233"/>
      <c r="B36" s="69" t="s">
        <v>51</v>
      </c>
      <c r="C36" s="61" t="s">
        <v>47</v>
      </c>
      <c r="D36" s="61">
        <v>0</v>
      </c>
      <c r="E36" s="148">
        <v>0</v>
      </c>
    </row>
    <row r="37" spans="1:5" ht="25.5" customHeight="1">
      <c r="A37" s="233"/>
      <c r="B37" s="69" t="s">
        <v>310</v>
      </c>
      <c r="C37" s="61" t="s">
        <v>47</v>
      </c>
      <c r="D37" s="148">
        <v>0</v>
      </c>
      <c r="E37" s="148">
        <v>0</v>
      </c>
    </row>
    <row r="38" spans="1:5" ht="52.5">
      <c r="A38" s="233"/>
      <c r="B38" s="69" t="s">
        <v>300</v>
      </c>
      <c r="C38" s="61" t="s">
        <v>47</v>
      </c>
      <c r="D38" s="148">
        <v>0</v>
      </c>
      <c r="E38" s="148">
        <v>0</v>
      </c>
    </row>
    <row r="39" spans="1:5" ht="26.25">
      <c r="A39" s="233"/>
      <c r="B39" s="69" t="s">
        <v>301</v>
      </c>
      <c r="C39" s="61" t="s">
        <v>47</v>
      </c>
      <c r="D39" s="148">
        <v>0</v>
      </c>
      <c r="E39" s="148">
        <v>0</v>
      </c>
    </row>
    <row r="40" spans="1:5" ht="39">
      <c r="A40" s="233"/>
      <c r="B40" s="69" t="s">
        <v>298</v>
      </c>
      <c r="C40" s="61" t="s">
        <v>47</v>
      </c>
      <c r="D40" s="148" t="s">
        <v>263</v>
      </c>
      <c r="E40" s="148" t="s">
        <v>263</v>
      </c>
    </row>
    <row r="41" spans="1:5" ht="12.75">
      <c r="A41" s="233"/>
      <c r="B41" s="159" t="s">
        <v>309</v>
      </c>
      <c r="C41" s="61" t="s">
        <v>47</v>
      </c>
      <c r="D41" s="61" t="s">
        <v>263</v>
      </c>
      <c r="E41" s="148" t="s">
        <v>263</v>
      </c>
    </row>
    <row r="42" spans="1:5" ht="26.25">
      <c r="A42" s="233"/>
      <c r="B42" s="69" t="s">
        <v>256</v>
      </c>
      <c r="C42" s="77"/>
      <c r="D42" s="61" t="s">
        <v>263</v>
      </c>
      <c r="E42" s="149" t="s">
        <v>263</v>
      </c>
    </row>
    <row r="43" spans="1:5" ht="12.75">
      <c r="A43" s="233"/>
      <c r="B43" s="235" t="s">
        <v>89</v>
      </c>
      <c r="C43" s="236"/>
      <c r="D43" s="236"/>
      <c r="E43" s="237"/>
    </row>
    <row r="44" spans="1:5" ht="12.75">
      <c r="A44" s="233"/>
      <c r="B44" s="78" t="s">
        <v>25</v>
      </c>
      <c r="C44" s="61" t="s">
        <v>47</v>
      </c>
      <c r="D44" s="61"/>
      <c r="E44" s="148"/>
    </row>
    <row r="45" spans="1:5" ht="12.75">
      <c r="A45" s="233"/>
      <c r="B45" s="78" t="s">
        <v>26</v>
      </c>
      <c r="C45" s="61" t="s">
        <v>47</v>
      </c>
      <c r="D45" s="61"/>
      <c r="E45" s="148"/>
    </row>
    <row r="46" spans="1:5" ht="12.75">
      <c r="A46" s="233"/>
      <c r="B46" s="78" t="s">
        <v>20</v>
      </c>
      <c r="C46" s="61" t="s">
        <v>47</v>
      </c>
      <c r="D46" s="61"/>
      <c r="E46" s="148"/>
    </row>
    <row r="47" spans="1:5" ht="27" customHeight="1">
      <c r="A47" s="233"/>
      <c r="B47" s="78" t="s">
        <v>27</v>
      </c>
      <c r="C47" s="61" t="s">
        <v>47</v>
      </c>
      <c r="D47" s="61"/>
      <c r="E47" s="148"/>
    </row>
    <row r="48" spans="1:5" ht="12.75">
      <c r="A48" s="233"/>
      <c r="B48" s="78" t="s">
        <v>19</v>
      </c>
      <c r="C48" s="61" t="s">
        <v>47</v>
      </c>
      <c r="D48" s="61"/>
      <c r="E48" s="148"/>
    </row>
    <row r="49" spans="1:5" ht="36" customHeight="1">
      <c r="A49" s="233"/>
      <c r="B49" s="78" t="s">
        <v>28</v>
      </c>
      <c r="C49" s="61" t="s">
        <v>47</v>
      </c>
      <c r="D49" s="79"/>
      <c r="E49" s="150"/>
    </row>
    <row r="50" spans="1:5" ht="11.25" customHeight="1">
      <c r="A50" s="233"/>
      <c r="B50" s="78" t="s">
        <v>29</v>
      </c>
      <c r="C50" s="61" t="s">
        <v>47</v>
      </c>
      <c r="D50" s="79"/>
      <c r="E50" s="150"/>
    </row>
    <row r="51" spans="1:5" ht="12.75">
      <c r="A51" s="233"/>
      <c r="B51" s="78" t="s">
        <v>24</v>
      </c>
      <c r="C51" s="61" t="s">
        <v>47</v>
      </c>
      <c r="D51" s="79"/>
      <c r="E51" s="150"/>
    </row>
    <row r="52" spans="1:5" ht="12.75">
      <c r="A52" s="233"/>
      <c r="B52" s="78" t="s">
        <v>30</v>
      </c>
      <c r="C52" s="61" t="s">
        <v>47</v>
      </c>
      <c r="D52" s="79"/>
      <c r="E52" s="150"/>
    </row>
    <row r="53" spans="1:5" ht="26.25">
      <c r="A53" s="233"/>
      <c r="B53" s="78" t="s">
        <v>31</v>
      </c>
      <c r="C53" s="61" t="s">
        <v>47</v>
      </c>
      <c r="D53" s="79"/>
      <c r="E53" s="150"/>
    </row>
    <row r="54" spans="1:5" ht="24" customHeight="1">
      <c r="A54" s="234"/>
      <c r="B54" s="78" t="s">
        <v>32</v>
      </c>
      <c r="C54" s="61" t="s">
        <v>47</v>
      </c>
      <c r="D54" s="79"/>
      <c r="E54" s="150"/>
    </row>
    <row r="55" spans="1:5" ht="26.25">
      <c r="A55" s="218" t="s">
        <v>59</v>
      </c>
      <c r="B55" s="205" t="s">
        <v>199</v>
      </c>
      <c r="C55" s="127" t="s">
        <v>17</v>
      </c>
      <c r="D55" s="126">
        <v>61583</v>
      </c>
      <c r="E55" s="147">
        <v>106.9</v>
      </c>
    </row>
    <row r="56" spans="1:5" ht="12.75">
      <c r="A56" s="233"/>
      <c r="B56" s="230" t="s">
        <v>86</v>
      </c>
      <c r="C56" s="231"/>
      <c r="D56" s="231"/>
      <c r="E56" s="232"/>
    </row>
    <row r="57" spans="1:5" ht="12.75">
      <c r="A57" s="233"/>
      <c r="B57" s="135" t="s">
        <v>25</v>
      </c>
      <c r="C57" s="127" t="s">
        <v>17</v>
      </c>
      <c r="D57" s="126" t="s">
        <v>263</v>
      </c>
      <c r="E57" s="147" t="s">
        <v>263</v>
      </c>
    </row>
    <row r="58" spans="1:5" ht="12.75">
      <c r="A58" s="233"/>
      <c r="B58" s="135" t="s">
        <v>26</v>
      </c>
      <c r="C58" s="127" t="s">
        <v>17</v>
      </c>
      <c r="D58" s="126" t="s">
        <v>263</v>
      </c>
      <c r="E58" s="147" t="s">
        <v>263</v>
      </c>
    </row>
    <row r="59" spans="1:5" ht="12.75">
      <c r="A59" s="233"/>
      <c r="B59" s="135" t="s">
        <v>20</v>
      </c>
      <c r="C59" s="127" t="s">
        <v>17</v>
      </c>
      <c r="D59" s="126">
        <v>63593</v>
      </c>
      <c r="E59" s="147">
        <v>105.6</v>
      </c>
    </row>
    <row r="60" spans="1:5" ht="12.75" customHeight="1">
      <c r="A60" s="233"/>
      <c r="B60" s="71" t="s">
        <v>27</v>
      </c>
      <c r="C60" s="70" t="s">
        <v>17</v>
      </c>
      <c r="D60" s="61" t="s">
        <v>263</v>
      </c>
      <c r="E60" s="148" t="s">
        <v>263</v>
      </c>
    </row>
    <row r="61" spans="1:5" ht="12.75">
      <c r="A61" s="233"/>
      <c r="B61" s="71" t="s">
        <v>19</v>
      </c>
      <c r="C61" s="70" t="s">
        <v>17</v>
      </c>
      <c r="D61" s="61" t="s">
        <v>263</v>
      </c>
      <c r="E61" s="148" t="s">
        <v>263</v>
      </c>
    </row>
    <row r="62" spans="1:5" ht="36.75" customHeight="1">
      <c r="A62" s="233"/>
      <c r="B62" s="71" t="s">
        <v>28</v>
      </c>
      <c r="C62" s="70" t="s">
        <v>17</v>
      </c>
      <c r="D62" s="61">
        <v>61254</v>
      </c>
      <c r="E62" s="148">
        <v>107</v>
      </c>
    </row>
    <row r="63" spans="1:5" ht="12.75">
      <c r="A63" s="233"/>
      <c r="B63" s="71" t="s">
        <v>29</v>
      </c>
      <c r="C63" s="70" t="s">
        <v>17</v>
      </c>
      <c r="D63" s="61" t="s">
        <v>263</v>
      </c>
      <c r="E63" s="148" t="s">
        <v>263</v>
      </c>
    </row>
    <row r="64" spans="1:5" ht="12.75">
      <c r="A64" s="233"/>
      <c r="B64" s="71" t="s">
        <v>24</v>
      </c>
      <c r="C64" s="70" t="s">
        <v>17</v>
      </c>
      <c r="D64" s="61">
        <v>44214</v>
      </c>
      <c r="E64" s="148">
        <v>112.9</v>
      </c>
    </row>
    <row r="65" spans="1:5" ht="12.75">
      <c r="A65" s="233"/>
      <c r="B65" s="71" t="s">
        <v>30</v>
      </c>
      <c r="C65" s="70" t="s">
        <v>17</v>
      </c>
      <c r="D65" s="61" t="s">
        <v>263</v>
      </c>
      <c r="E65" s="148" t="s">
        <v>263</v>
      </c>
    </row>
    <row r="66" spans="1:5" ht="26.25">
      <c r="A66" s="233"/>
      <c r="B66" s="71" t="s">
        <v>31</v>
      </c>
      <c r="C66" s="70" t="s">
        <v>17</v>
      </c>
      <c r="D66" s="61"/>
      <c r="E66" s="148"/>
    </row>
    <row r="67" spans="1:5" ht="27" thickBot="1">
      <c r="A67" s="248"/>
      <c r="B67" s="74" t="s">
        <v>32</v>
      </c>
      <c r="C67" s="75" t="s">
        <v>17</v>
      </c>
      <c r="D67" s="76" t="s">
        <v>263</v>
      </c>
      <c r="E67" s="151" t="s">
        <v>263</v>
      </c>
    </row>
    <row r="68" spans="1:5" ht="15.75" customHeight="1" thickBot="1">
      <c r="A68" s="227" t="s">
        <v>218</v>
      </c>
      <c r="B68" s="228"/>
      <c r="C68" s="228"/>
      <c r="D68" s="228"/>
      <c r="E68" s="229"/>
    </row>
    <row r="69" spans="1:5" ht="66.75" customHeight="1">
      <c r="A69" s="84" t="s">
        <v>52</v>
      </c>
      <c r="B69" s="64" t="s">
        <v>94</v>
      </c>
      <c r="C69" s="81" t="s">
        <v>60</v>
      </c>
      <c r="D69" s="193">
        <v>8583444.9</v>
      </c>
      <c r="E69" s="172">
        <v>108.6</v>
      </c>
    </row>
    <row r="70" spans="1:5" ht="37.5" customHeight="1">
      <c r="A70" s="61" t="s">
        <v>61</v>
      </c>
      <c r="B70" s="88" t="s">
        <v>190</v>
      </c>
      <c r="C70" s="61" t="s">
        <v>88</v>
      </c>
      <c r="D70" s="61" t="s">
        <v>263</v>
      </c>
      <c r="E70" s="148" t="s">
        <v>263</v>
      </c>
    </row>
    <row r="71" spans="1:5" s="117" customFormat="1" ht="14.25" customHeight="1" thickBot="1">
      <c r="A71" s="245" t="s">
        <v>200</v>
      </c>
      <c r="B71" s="246"/>
      <c r="C71" s="246"/>
      <c r="D71" s="246"/>
      <c r="E71" s="247"/>
    </row>
    <row r="72" spans="1:5" ht="26.25">
      <c r="A72" s="216" t="s">
        <v>62</v>
      </c>
      <c r="B72" s="80" t="s">
        <v>95</v>
      </c>
      <c r="C72" s="81" t="s">
        <v>60</v>
      </c>
      <c r="D72" s="194">
        <v>335757</v>
      </c>
      <c r="E72" s="153">
        <v>116</v>
      </c>
    </row>
    <row r="73" spans="1:5" ht="12.75">
      <c r="A73" s="233"/>
      <c r="B73" s="238" t="s">
        <v>87</v>
      </c>
      <c r="C73" s="239"/>
      <c r="D73" s="239"/>
      <c r="E73" s="240"/>
    </row>
    <row r="74" spans="1:5" ht="12.75">
      <c r="A74" s="233"/>
      <c r="B74" s="82" t="s">
        <v>6</v>
      </c>
      <c r="C74" s="70" t="s">
        <v>60</v>
      </c>
      <c r="D74" s="124">
        <v>24268</v>
      </c>
      <c r="E74" s="148">
        <v>99</v>
      </c>
    </row>
    <row r="75" spans="1:5" ht="13.5" thickBot="1">
      <c r="A75" s="234"/>
      <c r="B75" s="82" t="s">
        <v>7</v>
      </c>
      <c r="C75" s="70" t="s">
        <v>60</v>
      </c>
      <c r="D75" s="124">
        <v>311489</v>
      </c>
      <c r="E75" s="148">
        <v>117</v>
      </c>
    </row>
    <row r="76" spans="1:6" ht="27" customHeight="1">
      <c r="A76" s="218" t="s">
        <v>63</v>
      </c>
      <c r="B76" s="80" t="s">
        <v>8</v>
      </c>
      <c r="C76" s="80"/>
      <c r="D76" s="80"/>
      <c r="E76" s="152"/>
      <c r="F76" s="131"/>
    </row>
    <row r="77" spans="1:5" ht="12" customHeight="1">
      <c r="A77" s="233"/>
      <c r="B77" s="79" t="s">
        <v>9</v>
      </c>
      <c r="C77" s="61" t="s">
        <v>88</v>
      </c>
      <c r="D77" s="61">
        <v>4279</v>
      </c>
      <c r="E77" s="148">
        <v>153</v>
      </c>
    </row>
    <row r="78" spans="1:5" ht="12.75">
      <c r="A78" s="233"/>
      <c r="B78" s="79" t="s">
        <v>10</v>
      </c>
      <c r="C78" s="61" t="s">
        <v>88</v>
      </c>
      <c r="D78" s="61">
        <v>375</v>
      </c>
      <c r="E78" s="148" t="s">
        <v>263</v>
      </c>
    </row>
    <row r="79" spans="1:5" ht="12" customHeight="1">
      <c r="A79" s="233"/>
      <c r="B79" s="79" t="s">
        <v>14</v>
      </c>
      <c r="C79" s="61" t="s">
        <v>88</v>
      </c>
      <c r="D79" s="61">
        <v>933</v>
      </c>
      <c r="E79" s="148">
        <v>78</v>
      </c>
    </row>
    <row r="80" spans="1:5" ht="11.25" customHeight="1">
      <c r="A80" s="233"/>
      <c r="B80" s="79" t="s">
        <v>13</v>
      </c>
      <c r="C80" s="61" t="s">
        <v>88</v>
      </c>
      <c r="D80" s="126">
        <v>342</v>
      </c>
      <c r="E80" s="147">
        <v>124</v>
      </c>
    </row>
    <row r="81" spans="1:5" ht="10.5" customHeight="1">
      <c r="A81" s="233"/>
      <c r="B81" s="79" t="s">
        <v>11</v>
      </c>
      <c r="C81" s="61" t="s">
        <v>16</v>
      </c>
      <c r="D81" s="126">
        <v>9.847</v>
      </c>
      <c r="E81" s="147">
        <v>104</v>
      </c>
    </row>
    <row r="82" spans="1:5" ht="12" customHeight="1" thickBot="1">
      <c r="A82" s="234"/>
      <c r="B82" s="79" t="s">
        <v>12</v>
      </c>
      <c r="C82" s="61" t="s">
        <v>15</v>
      </c>
      <c r="D82" s="61" t="s">
        <v>263</v>
      </c>
      <c r="E82" s="148" t="s">
        <v>263</v>
      </c>
    </row>
    <row r="83" spans="1:5" ht="15.75" customHeight="1" thickBot="1">
      <c r="A83" s="227" t="s">
        <v>311</v>
      </c>
      <c r="B83" s="228"/>
      <c r="C83" s="228"/>
      <c r="D83" s="228"/>
      <c r="E83" s="229"/>
    </row>
    <row r="84" spans="1:5" ht="12.75">
      <c r="A84" s="84" t="s">
        <v>192</v>
      </c>
      <c r="B84" s="85" t="s">
        <v>66</v>
      </c>
      <c r="C84" s="81" t="s">
        <v>18</v>
      </c>
      <c r="D84" s="65" t="s">
        <v>263</v>
      </c>
      <c r="E84" s="153" t="s">
        <v>263</v>
      </c>
    </row>
    <row r="85" spans="1:5" ht="12.75">
      <c r="A85" s="67" t="s">
        <v>53</v>
      </c>
      <c r="B85" s="68" t="s">
        <v>67</v>
      </c>
      <c r="C85" s="70" t="s">
        <v>18</v>
      </c>
      <c r="D85" s="61" t="s">
        <v>263</v>
      </c>
      <c r="E85" s="148" t="s">
        <v>263</v>
      </c>
    </row>
    <row r="86" spans="1:5" ht="13.5" thickBot="1">
      <c r="A86" s="86" t="s">
        <v>65</v>
      </c>
      <c r="B86" s="87" t="s">
        <v>68</v>
      </c>
      <c r="C86" s="75" t="s">
        <v>18</v>
      </c>
      <c r="D86" s="162" t="s">
        <v>263</v>
      </c>
      <c r="E86" s="151" t="s">
        <v>263</v>
      </c>
    </row>
    <row r="87" spans="1:5" ht="13.5" thickBot="1">
      <c r="A87" s="188" t="s">
        <v>337</v>
      </c>
      <c r="B87" s="189" t="s">
        <v>338</v>
      </c>
      <c r="C87" s="190" t="s">
        <v>18</v>
      </c>
      <c r="D87" s="195">
        <v>2505387.7</v>
      </c>
      <c r="E87" s="51">
        <v>38.7</v>
      </c>
    </row>
    <row r="88" spans="1:5" ht="15.75" customHeight="1" thickBot="1">
      <c r="A88" s="227" t="s">
        <v>219</v>
      </c>
      <c r="B88" s="228"/>
      <c r="C88" s="228"/>
      <c r="D88" s="228"/>
      <c r="E88" s="229"/>
    </row>
    <row r="89" spans="1:5" ht="12.75">
      <c r="A89" s="216" t="s">
        <v>54</v>
      </c>
      <c r="B89" s="89" t="s">
        <v>201</v>
      </c>
      <c r="C89" s="90" t="s">
        <v>64</v>
      </c>
      <c r="D89" s="91" t="s">
        <v>263</v>
      </c>
      <c r="E89" s="171" t="s">
        <v>263</v>
      </c>
    </row>
    <row r="90" spans="1:5" ht="12.75">
      <c r="A90" s="233"/>
      <c r="B90" s="211" t="s">
        <v>89</v>
      </c>
      <c r="C90" s="212"/>
      <c r="D90" s="212"/>
      <c r="E90" s="213"/>
    </row>
    <row r="91" spans="1:5" ht="12.75">
      <c r="A91" s="233"/>
      <c r="B91" s="133" t="s">
        <v>25</v>
      </c>
      <c r="C91" s="70" t="s">
        <v>18</v>
      </c>
      <c r="D91" s="61" t="s">
        <v>263</v>
      </c>
      <c r="E91" s="148" t="s">
        <v>263</v>
      </c>
    </row>
    <row r="92" spans="1:5" ht="12.75">
      <c r="A92" s="233"/>
      <c r="B92" s="133" t="s">
        <v>26</v>
      </c>
      <c r="C92" s="70" t="s">
        <v>18</v>
      </c>
      <c r="D92" s="61" t="s">
        <v>263</v>
      </c>
      <c r="E92" s="148" t="s">
        <v>263</v>
      </c>
    </row>
    <row r="93" spans="1:5" ht="12.75">
      <c r="A93" s="233"/>
      <c r="B93" s="133" t="s">
        <v>20</v>
      </c>
      <c r="C93" s="70" t="s">
        <v>18</v>
      </c>
      <c r="D93" s="61"/>
      <c r="E93" s="148"/>
    </row>
    <row r="94" spans="1:5" ht="25.5" customHeight="1">
      <c r="A94" s="233"/>
      <c r="B94" s="133" t="s">
        <v>27</v>
      </c>
      <c r="C94" s="70" t="s">
        <v>18</v>
      </c>
      <c r="D94" s="61" t="s">
        <v>263</v>
      </c>
      <c r="E94" s="148" t="s">
        <v>263</v>
      </c>
    </row>
    <row r="95" spans="1:5" ht="12.75">
      <c r="A95" s="233"/>
      <c r="B95" s="133" t="s">
        <v>19</v>
      </c>
      <c r="C95" s="70" t="s">
        <v>18</v>
      </c>
      <c r="D95" s="61" t="s">
        <v>263</v>
      </c>
      <c r="E95" s="148" t="s">
        <v>263</v>
      </c>
    </row>
    <row r="96" spans="1:5" ht="37.5" customHeight="1">
      <c r="A96" s="233"/>
      <c r="B96" s="133" t="s">
        <v>28</v>
      </c>
      <c r="C96" s="70" t="s">
        <v>18</v>
      </c>
      <c r="D96" s="61" t="s">
        <v>263</v>
      </c>
      <c r="E96" s="148" t="s">
        <v>263</v>
      </c>
    </row>
    <row r="97" spans="1:5" ht="12.75">
      <c r="A97" s="233"/>
      <c r="B97" s="133" t="s">
        <v>29</v>
      </c>
      <c r="C97" s="70" t="s">
        <v>18</v>
      </c>
      <c r="D97" s="61" t="s">
        <v>263</v>
      </c>
      <c r="E97" s="148" t="s">
        <v>263</v>
      </c>
    </row>
    <row r="98" spans="1:5" ht="12.75">
      <c r="A98" s="233"/>
      <c r="B98" s="66" t="s">
        <v>24</v>
      </c>
      <c r="C98" s="70" t="s">
        <v>18</v>
      </c>
      <c r="D98" s="61"/>
      <c r="E98" s="148"/>
    </row>
    <row r="99" spans="1:5" ht="12.75">
      <c r="A99" s="233"/>
      <c r="B99" s="66" t="s">
        <v>30</v>
      </c>
      <c r="C99" s="70" t="s">
        <v>18</v>
      </c>
      <c r="D99" s="61" t="s">
        <v>263</v>
      </c>
      <c r="E99" s="148" t="s">
        <v>263</v>
      </c>
    </row>
    <row r="100" spans="1:5" ht="26.25">
      <c r="A100" s="233"/>
      <c r="B100" s="66" t="s">
        <v>31</v>
      </c>
      <c r="C100" s="70" t="s">
        <v>18</v>
      </c>
      <c r="D100" s="61" t="s">
        <v>263</v>
      </c>
      <c r="E100" s="148" t="s">
        <v>263</v>
      </c>
    </row>
    <row r="101" spans="1:5" ht="26.25">
      <c r="A101" s="234"/>
      <c r="B101" s="137" t="s">
        <v>32</v>
      </c>
      <c r="C101" s="70" t="s">
        <v>18</v>
      </c>
      <c r="D101" s="61" t="s">
        <v>263</v>
      </c>
      <c r="E101" s="148" t="s">
        <v>263</v>
      </c>
    </row>
    <row r="102" spans="1:5" ht="24" customHeight="1">
      <c r="A102" s="218" t="s">
        <v>55</v>
      </c>
      <c r="B102" s="69" t="s">
        <v>208</v>
      </c>
      <c r="C102" s="70" t="s">
        <v>18</v>
      </c>
      <c r="D102" s="61" t="s">
        <v>263</v>
      </c>
      <c r="E102" s="148" t="s">
        <v>263</v>
      </c>
    </row>
    <row r="103" spans="1:5" ht="12.75">
      <c r="A103" s="233"/>
      <c r="B103" s="211" t="s">
        <v>86</v>
      </c>
      <c r="C103" s="212"/>
      <c r="D103" s="212"/>
      <c r="E103" s="213"/>
    </row>
    <row r="104" spans="1:5" ht="12.75">
      <c r="A104" s="233"/>
      <c r="B104" s="69" t="s">
        <v>158</v>
      </c>
      <c r="C104" s="70" t="s">
        <v>18</v>
      </c>
      <c r="D104" s="61" t="s">
        <v>263</v>
      </c>
      <c r="E104" s="148" t="s">
        <v>263</v>
      </c>
    </row>
    <row r="105" spans="1:5" ht="12" customHeight="1">
      <c r="A105" s="233"/>
      <c r="B105" s="69" t="s">
        <v>159</v>
      </c>
      <c r="C105" s="70" t="s">
        <v>18</v>
      </c>
      <c r="D105" s="61" t="s">
        <v>263</v>
      </c>
      <c r="E105" s="148" t="s">
        <v>263</v>
      </c>
    </row>
    <row r="106" spans="1:5" ht="12" customHeight="1">
      <c r="A106" s="233"/>
      <c r="B106" s="69" t="s">
        <v>160</v>
      </c>
      <c r="C106" s="70" t="s">
        <v>18</v>
      </c>
      <c r="D106" s="61" t="s">
        <v>263</v>
      </c>
      <c r="E106" s="148" t="s">
        <v>263</v>
      </c>
    </row>
    <row r="107" spans="1:5" ht="11.25" customHeight="1">
      <c r="A107" s="233"/>
      <c r="B107" s="69" t="s">
        <v>206</v>
      </c>
      <c r="C107" s="70" t="s">
        <v>18</v>
      </c>
      <c r="D107" s="61" t="s">
        <v>263</v>
      </c>
      <c r="E107" s="148" t="s">
        <v>263</v>
      </c>
    </row>
    <row r="108" spans="1:5" ht="12" customHeight="1">
      <c r="A108" s="234"/>
      <c r="B108" s="69" t="s">
        <v>161</v>
      </c>
      <c r="C108" s="70" t="s">
        <v>18</v>
      </c>
      <c r="D108" s="61" t="s">
        <v>263</v>
      </c>
      <c r="E108" s="148" t="s">
        <v>263</v>
      </c>
    </row>
    <row r="109" spans="1:5" ht="12" customHeight="1">
      <c r="A109" s="72" t="s">
        <v>69</v>
      </c>
      <c r="B109" s="92" t="s">
        <v>157</v>
      </c>
      <c r="C109" s="70" t="s">
        <v>18</v>
      </c>
      <c r="D109" s="93" t="s">
        <v>263</v>
      </c>
      <c r="E109" s="154" t="s">
        <v>263</v>
      </c>
    </row>
    <row r="110" spans="1:5" ht="12" customHeight="1">
      <c r="A110" s="72" t="s">
        <v>155</v>
      </c>
      <c r="B110" s="79" t="s">
        <v>40</v>
      </c>
      <c r="C110" s="61" t="s">
        <v>35</v>
      </c>
      <c r="D110" s="93" t="s">
        <v>263</v>
      </c>
      <c r="E110" s="154" t="s">
        <v>263</v>
      </c>
    </row>
    <row r="111" spans="1:5" ht="13.5" customHeight="1" thickBot="1">
      <c r="A111" s="94" t="s">
        <v>202</v>
      </c>
      <c r="B111" s="69" t="s">
        <v>41</v>
      </c>
      <c r="C111" s="61" t="s">
        <v>205</v>
      </c>
      <c r="D111" s="93" t="s">
        <v>263</v>
      </c>
      <c r="E111" s="154" t="s">
        <v>263</v>
      </c>
    </row>
    <row r="112" spans="1:5" ht="15.75" customHeight="1" thickBot="1">
      <c r="A112" s="227" t="s">
        <v>220</v>
      </c>
      <c r="B112" s="228"/>
      <c r="C112" s="228"/>
      <c r="D112" s="228"/>
      <c r="E112" s="229"/>
    </row>
    <row r="113" spans="1:5" ht="32.25" customHeight="1">
      <c r="A113" s="216" t="s">
        <v>236</v>
      </c>
      <c r="B113" s="95" t="s">
        <v>224</v>
      </c>
      <c r="C113" s="90" t="s">
        <v>18</v>
      </c>
      <c r="D113" s="210">
        <v>324600</v>
      </c>
      <c r="E113" s="174">
        <v>119.01</v>
      </c>
    </row>
    <row r="114" spans="1:5" ht="12.75">
      <c r="A114" s="233"/>
      <c r="B114" s="230" t="s">
        <v>203</v>
      </c>
      <c r="C114" s="231"/>
      <c r="D114" s="231"/>
      <c r="E114" s="232"/>
    </row>
    <row r="115" spans="1:5" ht="12.75">
      <c r="A115" s="233"/>
      <c r="B115" s="69" t="s">
        <v>20</v>
      </c>
      <c r="C115" s="70" t="s">
        <v>18</v>
      </c>
      <c r="D115" s="61" t="s">
        <v>263</v>
      </c>
      <c r="E115" s="148" t="s">
        <v>263</v>
      </c>
    </row>
    <row r="116" spans="1:8" ht="12.75">
      <c r="A116" s="233"/>
      <c r="B116" s="69" t="s">
        <v>21</v>
      </c>
      <c r="C116" s="70" t="s">
        <v>18</v>
      </c>
      <c r="D116" s="61" t="s">
        <v>263</v>
      </c>
      <c r="E116" s="148" t="s">
        <v>263</v>
      </c>
      <c r="H116" s="208"/>
    </row>
    <row r="117" spans="1:8" ht="12.75">
      <c r="A117" s="234"/>
      <c r="B117" s="69" t="s">
        <v>19</v>
      </c>
      <c r="C117" s="70" t="s">
        <v>18</v>
      </c>
      <c r="D117" s="61" t="s">
        <v>263</v>
      </c>
      <c r="E117" s="148" t="s">
        <v>263</v>
      </c>
      <c r="H117" s="209"/>
    </row>
    <row r="118" spans="1:8" ht="12.75">
      <c r="A118" s="224" t="s">
        <v>237</v>
      </c>
      <c r="B118" s="221" t="s">
        <v>80</v>
      </c>
      <c r="C118" s="222"/>
      <c r="D118" s="222"/>
      <c r="E118" s="223"/>
      <c r="H118" s="208"/>
    </row>
    <row r="119" spans="1:8" ht="12.75">
      <c r="A119" s="225"/>
      <c r="B119" s="69" t="s">
        <v>226</v>
      </c>
      <c r="C119" s="70" t="s">
        <v>81</v>
      </c>
      <c r="D119" s="61" t="s">
        <v>263</v>
      </c>
      <c r="E119" s="148" t="s">
        <v>263</v>
      </c>
      <c r="H119" s="208"/>
    </row>
    <row r="120" spans="1:8" ht="12.75">
      <c r="A120" s="225"/>
      <c r="B120" s="69" t="s">
        <v>225</v>
      </c>
      <c r="C120" s="70" t="s">
        <v>81</v>
      </c>
      <c r="D120" s="61" t="s">
        <v>263</v>
      </c>
      <c r="E120" s="148" t="s">
        <v>263</v>
      </c>
      <c r="H120" s="208"/>
    </row>
    <row r="121" spans="1:8" ht="12.75" customHeight="1" thickBot="1">
      <c r="A121" s="226"/>
      <c r="B121" s="92" t="s">
        <v>250</v>
      </c>
      <c r="C121" s="96" t="s">
        <v>81</v>
      </c>
      <c r="D121" s="93" t="s">
        <v>263</v>
      </c>
      <c r="E121" s="154" t="s">
        <v>263</v>
      </c>
      <c r="H121" s="208"/>
    </row>
    <row r="122" spans="1:5" ht="34.5" customHeight="1" thickBot="1">
      <c r="A122" s="227" t="s">
        <v>210</v>
      </c>
      <c r="B122" s="228"/>
      <c r="C122" s="228"/>
      <c r="D122" s="228"/>
      <c r="E122" s="229"/>
    </row>
    <row r="123" spans="1:5" ht="15" customHeight="1">
      <c r="A123" s="216" t="s">
        <v>70</v>
      </c>
      <c r="B123" s="97" t="s">
        <v>233</v>
      </c>
      <c r="C123" s="81" t="s">
        <v>18</v>
      </c>
      <c r="D123" s="125">
        <f>D125+D132+D138</f>
        <v>68797.78</v>
      </c>
      <c r="E123" s="155">
        <v>86.9</v>
      </c>
    </row>
    <row r="124" spans="1:5" ht="12.75">
      <c r="A124" s="217"/>
      <c r="B124" s="230"/>
      <c r="C124" s="231"/>
      <c r="D124" s="231"/>
      <c r="E124" s="232"/>
    </row>
    <row r="125" spans="1:5" ht="12.75">
      <c r="A125" s="217"/>
      <c r="B125" s="98" t="s">
        <v>214</v>
      </c>
      <c r="C125" s="192" t="s">
        <v>18</v>
      </c>
      <c r="D125" s="123">
        <f>D127+D128+D129+D130+D131</f>
        <v>44755.64</v>
      </c>
      <c r="E125" s="166">
        <v>89.4</v>
      </c>
    </row>
    <row r="126" spans="1:5" ht="12.75">
      <c r="A126" s="217"/>
      <c r="B126" s="69" t="s">
        <v>86</v>
      </c>
      <c r="C126" s="70"/>
      <c r="D126" s="139"/>
      <c r="E126" s="146"/>
    </row>
    <row r="127" spans="1:5" ht="12.75">
      <c r="A127" s="217"/>
      <c r="B127" s="69" t="s">
        <v>232</v>
      </c>
      <c r="C127" s="70" t="s">
        <v>18</v>
      </c>
      <c r="D127" s="134">
        <f>1504.57+25195.47</f>
        <v>26700.04</v>
      </c>
      <c r="E127" s="147">
        <v>99.4</v>
      </c>
    </row>
    <row r="128" spans="1:5" ht="12.75" customHeight="1">
      <c r="A128" s="217"/>
      <c r="B128" s="69" t="s">
        <v>212</v>
      </c>
      <c r="C128" s="70" t="s">
        <v>18</v>
      </c>
      <c r="D128" s="126">
        <v>154.84</v>
      </c>
      <c r="E128" s="147">
        <v>158.4</v>
      </c>
    </row>
    <row r="129" spans="1:5" ht="12.75">
      <c r="A129" s="217"/>
      <c r="B129" s="69" t="s">
        <v>22</v>
      </c>
      <c r="C129" s="70" t="s">
        <v>18</v>
      </c>
      <c r="D129" s="134">
        <f>1044.52+16856.24</f>
        <v>17900.760000000002</v>
      </c>
      <c r="E129" s="147">
        <v>77.5</v>
      </c>
    </row>
    <row r="130" spans="1:5" ht="11.25" customHeight="1">
      <c r="A130" s="217"/>
      <c r="B130" s="69" t="s">
        <v>215</v>
      </c>
      <c r="C130" s="70" t="s">
        <v>18</v>
      </c>
      <c r="D130" s="126">
        <v>0</v>
      </c>
      <c r="E130" s="147" t="s">
        <v>263</v>
      </c>
    </row>
    <row r="131" spans="1:5" ht="27" customHeight="1">
      <c r="A131" s="217"/>
      <c r="B131" s="69" t="s">
        <v>234</v>
      </c>
      <c r="C131" s="70" t="s">
        <v>18</v>
      </c>
      <c r="D131" s="126">
        <v>0</v>
      </c>
      <c r="E131" s="147" t="s">
        <v>263</v>
      </c>
    </row>
    <row r="132" spans="1:5" ht="15" customHeight="1">
      <c r="A132" s="217"/>
      <c r="B132" s="98" t="s">
        <v>216</v>
      </c>
      <c r="C132" s="192" t="s">
        <v>18</v>
      </c>
      <c r="D132" s="123">
        <f>D133+D134+D135+D136+D137</f>
        <v>1617.6899999999998</v>
      </c>
      <c r="E132" s="156">
        <v>78.3</v>
      </c>
    </row>
    <row r="133" spans="1:5" ht="27" customHeight="1">
      <c r="A133" s="217"/>
      <c r="B133" s="69" t="s">
        <v>211</v>
      </c>
      <c r="C133" s="70" t="s">
        <v>18</v>
      </c>
      <c r="D133" s="145">
        <v>979.18</v>
      </c>
      <c r="E133" s="147">
        <v>102.2</v>
      </c>
    </row>
    <row r="134" spans="1:5" ht="27" customHeight="1">
      <c r="A134" s="217"/>
      <c r="B134" s="99" t="s">
        <v>90</v>
      </c>
      <c r="C134" s="70" t="s">
        <v>18</v>
      </c>
      <c r="D134" s="145">
        <v>631.63</v>
      </c>
      <c r="E134" s="163">
        <v>224.5</v>
      </c>
    </row>
    <row r="135" spans="1:5" ht="27" customHeight="1">
      <c r="A135" s="217"/>
      <c r="B135" s="100" t="s">
        <v>71</v>
      </c>
      <c r="C135" s="70" t="s">
        <v>18</v>
      </c>
      <c r="D135" s="145">
        <v>0</v>
      </c>
      <c r="E135" s="147" t="s">
        <v>263</v>
      </c>
    </row>
    <row r="136" spans="1:5" ht="15.75" customHeight="1">
      <c r="A136" s="217"/>
      <c r="B136" s="54" t="s">
        <v>221</v>
      </c>
      <c r="C136" s="70" t="s">
        <v>18</v>
      </c>
      <c r="D136" s="145">
        <v>25.86</v>
      </c>
      <c r="E136" s="147">
        <v>27.6</v>
      </c>
    </row>
    <row r="137" spans="1:5" ht="12.75">
      <c r="A137" s="217"/>
      <c r="B137" s="101" t="s">
        <v>72</v>
      </c>
      <c r="C137" s="70" t="s">
        <v>18</v>
      </c>
      <c r="D137" s="145">
        <v>-18.98</v>
      </c>
      <c r="E137" s="147">
        <v>-6.7</v>
      </c>
    </row>
    <row r="138" spans="1:5" ht="28.5" customHeight="1">
      <c r="A138" s="217"/>
      <c r="B138" s="191" t="s">
        <v>223</v>
      </c>
      <c r="C138" s="175" t="s">
        <v>18</v>
      </c>
      <c r="D138" s="123">
        <v>22424.45</v>
      </c>
      <c r="E138" s="147">
        <v>82.98</v>
      </c>
    </row>
    <row r="139" spans="1:7" ht="11.25" customHeight="1">
      <c r="A139" s="218" t="s">
        <v>79</v>
      </c>
      <c r="B139" s="102" t="s">
        <v>96</v>
      </c>
      <c r="C139" s="70" t="s">
        <v>18</v>
      </c>
      <c r="D139" s="123">
        <f>D140+D141+D142+D143+D144+D145+D146+D147+D148+D149+D150+D151+D152+D153</f>
        <v>67070.75</v>
      </c>
      <c r="E139" s="156">
        <v>87.5</v>
      </c>
      <c r="G139" s="128"/>
    </row>
    <row r="140" spans="1:7" ht="12" customHeight="1">
      <c r="A140" s="217"/>
      <c r="B140" s="69" t="s">
        <v>23</v>
      </c>
      <c r="C140" s="70" t="s">
        <v>18</v>
      </c>
      <c r="D140" s="124">
        <v>17940.4</v>
      </c>
      <c r="E140" s="148">
        <v>116.5</v>
      </c>
      <c r="G140" s="129"/>
    </row>
    <row r="141" spans="1:7" ht="12" customHeight="1">
      <c r="A141" s="217"/>
      <c r="B141" s="103" t="s">
        <v>170</v>
      </c>
      <c r="C141" s="70" t="s">
        <v>18</v>
      </c>
      <c r="D141" s="136">
        <v>278.3</v>
      </c>
      <c r="E141" s="148">
        <v>57.1</v>
      </c>
      <c r="G141" s="129"/>
    </row>
    <row r="142" spans="1:7" ht="25.5" customHeight="1">
      <c r="A142" s="217"/>
      <c r="B142" s="104" t="s">
        <v>171</v>
      </c>
      <c r="C142" s="70" t="s">
        <v>18</v>
      </c>
      <c r="D142" s="136">
        <v>205</v>
      </c>
      <c r="E142" s="148">
        <v>189.5</v>
      </c>
      <c r="G142" s="129"/>
    </row>
    <row r="143" spans="1:7" ht="12" customHeight="1">
      <c r="A143" s="217"/>
      <c r="B143" s="103" t="s">
        <v>172</v>
      </c>
      <c r="C143" s="70" t="s">
        <v>18</v>
      </c>
      <c r="D143" s="124">
        <v>11428.46</v>
      </c>
      <c r="E143" s="148">
        <v>86.8</v>
      </c>
      <c r="G143" s="129"/>
    </row>
    <row r="144" spans="1:7" ht="12" customHeight="1">
      <c r="A144" s="217"/>
      <c r="B144" s="103" t="s">
        <v>173</v>
      </c>
      <c r="C144" s="70" t="s">
        <v>18</v>
      </c>
      <c r="D144" s="124">
        <v>23437.27</v>
      </c>
      <c r="E144" s="148">
        <v>78.4</v>
      </c>
      <c r="G144" s="129"/>
    </row>
    <row r="145" spans="1:7" ht="12.75">
      <c r="A145" s="217"/>
      <c r="B145" s="103" t="s">
        <v>213</v>
      </c>
      <c r="C145" s="70" t="s">
        <v>18</v>
      </c>
      <c r="D145" s="136">
        <v>0</v>
      </c>
      <c r="E145" s="148" t="s">
        <v>263</v>
      </c>
      <c r="G145" s="129"/>
    </row>
    <row r="146" spans="1:7" ht="13.5" customHeight="1">
      <c r="A146" s="217"/>
      <c r="B146" s="103" t="s">
        <v>174</v>
      </c>
      <c r="C146" s="70" t="s">
        <v>18</v>
      </c>
      <c r="D146" s="136">
        <v>670.15</v>
      </c>
      <c r="E146" s="165">
        <v>114.03</v>
      </c>
      <c r="G146" s="129"/>
    </row>
    <row r="147" spans="1:7" ht="12.75" customHeight="1">
      <c r="A147" s="217"/>
      <c r="B147" s="105" t="s">
        <v>251</v>
      </c>
      <c r="C147" s="70" t="s">
        <v>18</v>
      </c>
      <c r="D147" s="124">
        <v>9750.82</v>
      </c>
      <c r="E147" s="148">
        <v>107.6</v>
      </c>
      <c r="G147" s="129"/>
    </row>
    <row r="148" spans="1:7" ht="12.75" customHeight="1">
      <c r="A148" s="217"/>
      <c r="B148" s="104" t="s">
        <v>252</v>
      </c>
      <c r="C148" s="70" t="s">
        <v>18</v>
      </c>
      <c r="D148" s="136">
        <v>0</v>
      </c>
      <c r="E148" s="148" t="s">
        <v>263</v>
      </c>
      <c r="G148" s="129"/>
    </row>
    <row r="149" spans="1:7" ht="12.75" customHeight="1">
      <c r="A149" s="217"/>
      <c r="B149" s="104" t="s">
        <v>175</v>
      </c>
      <c r="C149" s="70" t="s">
        <v>18</v>
      </c>
      <c r="D149" s="124">
        <v>1990.7</v>
      </c>
      <c r="E149" s="148">
        <v>29.8</v>
      </c>
      <c r="G149" s="129"/>
    </row>
    <row r="150" spans="1:7" ht="12.75" customHeight="1">
      <c r="A150" s="217"/>
      <c r="B150" s="104" t="s">
        <v>253</v>
      </c>
      <c r="C150" s="70" t="s">
        <v>18</v>
      </c>
      <c r="D150" s="124">
        <v>1369.65</v>
      </c>
      <c r="E150" s="148">
        <v>105.1</v>
      </c>
      <c r="G150" s="129"/>
    </row>
    <row r="151" spans="1:5" ht="13.5" customHeight="1">
      <c r="A151" s="217"/>
      <c r="B151" s="104" t="s">
        <v>257</v>
      </c>
      <c r="C151" s="70" t="s">
        <v>18</v>
      </c>
      <c r="D151" s="61">
        <v>0</v>
      </c>
      <c r="E151" s="148" t="s">
        <v>263</v>
      </c>
    </row>
    <row r="152" spans="1:5" ht="13.5" customHeight="1">
      <c r="A152" s="217"/>
      <c r="B152" s="104" t="s">
        <v>254</v>
      </c>
      <c r="C152" s="70" t="s">
        <v>18</v>
      </c>
      <c r="D152" s="61">
        <v>0</v>
      </c>
      <c r="E152" s="148" t="s">
        <v>263</v>
      </c>
    </row>
    <row r="153" spans="1:5" ht="26.25" customHeight="1">
      <c r="A153" s="217"/>
      <c r="B153" s="106" t="s">
        <v>255</v>
      </c>
      <c r="C153" s="70" t="s">
        <v>18</v>
      </c>
      <c r="D153" s="61">
        <v>0</v>
      </c>
      <c r="E153" s="148" t="s">
        <v>263</v>
      </c>
    </row>
    <row r="154" spans="1:5" ht="27.75" customHeight="1">
      <c r="A154" s="72" t="s">
        <v>238</v>
      </c>
      <c r="B154" s="69" t="s">
        <v>98</v>
      </c>
      <c r="C154" s="70" t="s">
        <v>204</v>
      </c>
      <c r="D154" s="124">
        <f>D123/D11</f>
        <v>7.157488555971702</v>
      </c>
      <c r="E154" s="148">
        <v>88.3</v>
      </c>
    </row>
    <row r="155" spans="1:5" ht="27" thickBot="1">
      <c r="A155" s="73" t="s">
        <v>239</v>
      </c>
      <c r="B155" s="108" t="s">
        <v>97</v>
      </c>
      <c r="C155" s="75" t="s">
        <v>204</v>
      </c>
      <c r="D155" s="164">
        <f>D139/D11</f>
        <v>6.9778141905950894</v>
      </c>
      <c r="E155" s="151">
        <v>88.4</v>
      </c>
    </row>
    <row r="156" spans="1:5" ht="19.5" customHeight="1" thickBot="1">
      <c r="A156" s="109"/>
      <c r="B156" s="214" t="s">
        <v>235</v>
      </c>
      <c r="C156" s="214"/>
      <c r="D156" s="214"/>
      <c r="E156" s="215"/>
    </row>
    <row r="157" spans="1:5" ht="53.25" customHeight="1" thickBot="1">
      <c r="A157" s="83" t="s">
        <v>73</v>
      </c>
      <c r="B157" s="110" t="s">
        <v>340</v>
      </c>
      <c r="C157" s="111" t="s">
        <v>34</v>
      </c>
      <c r="D157" s="200">
        <v>29.87</v>
      </c>
      <c r="E157" s="201">
        <v>74.5</v>
      </c>
    </row>
    <row r="158" spans="1:5" ht="21" customHeight="1" thickBot="1">
      <c r="A158" s="219" t="s">
        <v>209</v>
      </c>
      <c r="B158" s="214"/>
      <c r="C158" s="214"/>
      <c r="D158" s="214"/>
      <c r="E158" s="215"/>
    </row>
    <row r="159" spans="1:5" ht="26.25">
      <c r="A159" s="94" t="s">
        <v>74</v>
      </c>
      <c r="B159" s="92" t="s">
        <v>227</v>
      </c>
      <c r="C159" s="93" t="s">
        <v>36</v>
      </c>
      <c r="D159" s="93">
        <v>48</v>
      </c>
      <c r="E159" s="154">
        <v>85.7</v>
      </c>
    </row>
    <row r="160" spans="1:6" ht="15.75" customHeight="1">
      <c r="A160" s="118"/>
      <c r="B160" s="202" t="s">
        <v>228</v>
      </c>
      <c r="C160" s="61" t="s">
        <v>36</v>
      </c>
      <c r="D160" s="167" t="s">
        <v>263</v>
      </c>
      <c r="E160" s="169" t="s">
        <v>263</v>
      </c>
      <c r="F160" s="132"/>
    </row>
    <row r="161" spans="1:5" ht="15" customHeight="1">
      <c r="A161" s="107" t="s">
        <v>240</v>
      </c>
      <c r="B161" s="119" t="s">
        <v>37</v>
      </c>
      <c r="C161" s="91" t="s">
        <v>38</v>
      </c>
      <c r="D161" s="168" t="s">
        <v>339</v>
      </c>
      <c r="E161" s="170" t="s">
        <v>263</v>
      </c>
    </row>
    <row r="162" spans="1:5" ht="16.5" customHeight="1">
      <c r="A162" s="107" t="s">
        <v>241</v>
      </c>
      <c r="B162" s="79" t="s">
        <v>39</v>
      </c>
      <c r="C162" s="61" t="s">
        <v>33</v>
      </c>
      <c r="D162" s="61" t="s">
        <v>263</v>
      </c>
      <c r="E162" s="148" t="s">
        <v>263</v>
      </c>
    </row>
    <row r="163" spans="1:5" ht="26.25">
      <c r="A163" s="67" t="s">
        <v>242</v>
      </c>
      <c r="B163" s="68" t="s">
        <v>99</v>
      </c>
      <c r="C163" s="61" t="s">
        <v>33</v>
      </c>
      <c r="D163" s="61">
        <v>34.9</v>
      </c>
      <c r="E163" s="148">
        <v>89.5</v>
      </c>
    </row>
    <row r="164" spans="1:5" ht="26.25" customHeight="1">
      <c r="A164" s="67" t="s">
        <v>243</v>
      </c>
      <c r="B164" s="69" t="s">
        <v>100</v>
      </c>
      <c r="C164" s="61" t="s">
        <v>33</v>
      </c>
      <c r="D164" s="61">
        <v>94</v>
      </c>
      <c r="E164" s="148">
        <v>94.6</v>
      </c>
    </row>
    <row r="165" spans="1:5" ht="39.75" customHeight="1">
      <c r="A165" s="218" t="s">
        <v>244</v>
      </c>
      <c r="B165" s="69" t="s">
        <v>229</v>
      </c>
      <c r="C165" s="61" t="s">
        <v>33</v>
      </c>
      <c r="D165" s="61">
        <v>78.9</v>
      </c>
      <c r="E165" s="148">
        <v>98.4</v>
      </c>
    </row>
    <row r="166" spans="1:5" ht="16.5" customHeight="1">
      <c r="A166" s="220"/>
      <c r="B166" s="211" t="s">
        <v>86</v>
      </c>
      <c r="C166" s="212"/>
      <c r="D166" s="212"/>
      <c r="E166" s="213"/>
    </row>
    <row r="167" spans="1:5" ht="13.5" customHeight="1">
      <c r="A167" s="220"/>
      <c r="B167" s="69" t="s">
        <v>42</v>
      </c>
      <c r="C167" s="61" t="s">
        <v>33</v>
      </c>
      <c r="D167" s="136">
        <v>100</v>
      </c>
      <c r="E167" s="148">
        <v>100</v>
      </c>
    </row>
    <row r="168" spans="1:5" ht="12.75" customHeight="1">
      <c r="A168" s="220"/>
      <c r="B168" s="69" t="s">
        <v>43</v>
      </c>
      <c r="C168" s="61" t="s">
        <v>33</v>
      </c>
      <c r="D168" s="61">
        <v>86.8</v>
      </c>
      <c r="E168" s="148">
        <v>96.8</v>
      </c>
    </row>
    <row r="169" spans="1:5" ht="12" customHeight="1">
      <c r="A169" s="220"/>
      <c r="B169" s="69" t="s">
        <v>44</v>
      </c>
      <c r="C169" s="61" t="s">
        <v>33</v>
      </c>
      <c r="D169" s="61">
        <v>63</v>
      </c>
      <c r="E169" s="148">
        <v>95.5</v>
      </c>
    </row>
    <row r="170" spans="1:5" ht="11.25" customHeight="1">
      <c r="A170" s="220"/>
      <c r="B170" s="69" t="s">
        <v>45</v>
      </c>
      <c r="C170" s="61" t="s">
        <v>46</v>
      </c>
      <c r="D170" s="61">
        <v>55.5</v>
      </c>
      <c r="E170" s="148">
        <v>91.1</v>
      </c>
    </row>
    <row r="171" spans="1:5" ht="13.5" customHeight="1">
      <c r="A171" s="107" t="s">
        <v>245</v>
      </c>
      <c r="B171" s="69" t="s">
        <v>101</v>
      </c>
      <c r="C171" s="61" t="s">
        <v>3</v>
      </c>
      <c r="D171" s="61" t="s">
        <v>263</v>
      </c>
      <c r="E171" s="148" t="s">
        <v>263</v>
      </c>
    </row>
    <row r="172" spans="1:5" ht="27.75" customHeight="1">
      <c r="A172" s="107" t="s">
        <v>246</v>
      </c>
      <c r="B172" s="69" t="s">
        <v>102</v>
      </c>
      <c r="C172" s="61" t="s">
        <v>3</v>
      </c>
      <c r="D172" s="61" t="s">
        <v>263</v>
      </c>
      <c r="E172" s="148" t="s">
        <v>263</v>
      </c>
    </row>
    <row r="173" spans="1:5" ht="27.75" customHeight="1">
      <c r="A173" s="107" t="s">
        <v>247</v>
      </c>
      <c r="B173" s="69" t="s">
        <v>103</v>
      </c>
      <c r="C173" s="61" t="s">
        <v>34</v>
      </c>
      <c r="D173" s="61" t="s">
        <v>263</v>
      </c>
      <c r="E173" s="148" t="s">
        <v>263</v>
      </c>
    </row>
    <row r="174" spans="1:5" ht="29.25" customHeight="1" thickBot="1">
      <c r="A174" s="73" t="s">
        <v>248</v>
      </c>
      <c r="B174" s="108" t="s">
        <v>104</v>
      </c>
      <c r="C174" s="76" t="s">
        <v>34</v>
      </c>
      <c r="D174" s="76" t="s">
        <v>263</v>
      </c>
      <c r="E174" s="151" t="s">
        <v>263</v>
      </c>
    </row>
    <row r="175" ht="15" customHeight="1">
      <c r="A175" s="120"/>
    </row>
    <row r="176" ht="24" customHeight="1">
      <c r="A176" s="120"/>
    </row>
    <row r="177" ht="12.75">
      <c r="A177" s="120"/>
    </row>
    <row r="178" ht="12.75">
      <c r="A178" s="120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6:E56"/>
    <mergeCell ref="B21:E21"/>
    <mergeCell ref="A71:E71"/>
    <mergeCell ref="A68:E68"/>
    <mergeCell ref="A55:A67"/>
    <mergeCell ref="A8:A9"/>
    <mergeCell ref="C8:C9"/>
    <mergeCell ref="B43:E43"/>
    <mergeCell ref="A34:A54"/>
    <mergeCell ref="B35:E35"/>
    <mergeCell ref="A76:A82"/>
    <mergeCell ref="B90:E90"/>
    <mergeCell ref="A83:E83"/>
    <mergeCell ref="A88:E88"/>
    <mergeCell ref="A89:A101"/>
    <mergeCell ref="A72:A75"/>
    <mergeCell ref="B73:E73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I13" sqref="I13"/>
    </sheetView>
  </sheetViews>
  <sheetFormatPr defaultColWidth="9.125" defaultRowHeight="12.75"/>
  <cols>
    <col min="1" max="1" width="49.875" style="9" customWidth="1"/>
    <col min="2" max="2" width="10.625" style="14" customWidth="1"/>
    <col min="3" max="3" width="16.50390625" style="2" customWidth="1"/>
    <col min="4" max="4" width="18.375" style="2" customWidth="1"/>
    <col min="5" max="16384" width="9.125" style="1" customWidth="1"/>
  </cols>
  <sheetData>
    <row r="1" spans="1:4" ht="15.75">
      <c r="A1" s="5"/>
      <c r="B1" s="10"/>
      <c r="C1" s="263" t="s">
        <v>105</v>
      </c>
      <c r="D1" s="263"/>
    </row>
    <row r="2" spans="1:4" ht="15">
      <c r="A2" s="5"/>
      <c r="B2" s="10"/>
      <c r="C2" s="3"/>
      <c r="D2" s="3"/>
    </row>
    <row r="3" spans="1:4" ht="15" customHeight="1">
      <c r="A3" s="264" t="s">
        <v>106</v>
      </c>
      <c r="B3" s="264"/>
      <c r="C3" s="265"/>
      <c r="D3" s="265"/>
    </row>
    <row r="4" spans="1:4" ht="15">
      <c r="A4" s="265"/>
      <c r="B4" s="265"/>
      <c r="C4" s="265"/>
      <c r="D4" s="265"/>
    </row>
    <row r="5" spans="1:4" ht="21" customHeight="1">
      <c r="A5" s="266" t="s">
        <v>325</v>
      </c>
      <c r="B5" s="266"/>
      <c r="C5" s="266"/>
      <c r="D5" s="266"/>
    </row>
    <row r="6" spans="1:4" ht="39.75" customHeight="1">
      <c r="A6" s="268" t="s">
        <v>328</v>
      </c>
      <c r="B6" s="268"/>
      <c r="C6" s="268"/>
      <c r="D6" s="268"/>
    </row>
    <row r="7" spans="1:4" ht="15">
      <c r="A7" s="267" t="s">
        <v>320</v>
      </c>
      <c r="B7" s="267"/>
      <c r="C7" s="267"/>
      <c r="D7" s="267"/>
    </row>
    <row r="8" spans="1:4" ht="60.75" customHeight="1">
      <c r="A8" s="6"/>
      <c r="B8" s="11" t="s">
        <v>83</v>
      </c>
      <c r="C8" s="45" t="s">
        <v>107</v>
      </c>
      <c r="D8" s="4" t="s">
        <v>195</v>
      </c>
    </row>
    <row r="9" spans="1:4" ht="26.25">
      <c r="A9" s="7" t="s">
        <v>156</v>
      </c>
      <c r="B9" s="12" t="s">
        <v>34</v>
      </c>
      <c r="C9" s="158">
        <v>3388.5</v>
      </c>
      <c r="D9" s="122">
        <v>96.3</v>
      </c>
    </row>
    <row r="10" spans="1:4" ht="15">
      <c r="A10" s="8" t="s">
        <v>109</v>
      </c>
      <c r="B10" s="13" t="s">
        <v>3</v>
      </c>
      <c r="C10" s="13">
        <v>370</v>
      </c>
      <c r="D10" s="13">
        <v>96.8</v>
      </c>
    </row>
    <row r="11" spans="1:4" ht="15">
      <c r="A11" s="8" t="s">
        <v>110</v>
      </c>
      <c r="B11" s="13" t="s">
        <v>47</v>
      </c>
      <c r="C11" s="13">
        <v>0</v>
      </c>
      <c r="D11" s="161" t="s">
        <v>263</v>
      </c>
    </row>
    <row r="12" spans="1:4" ht="15">
      <c r="A12" s="7" t="s">
        <v>111</v>
      </c>
      <c r="B12" s="12" t="s">
        <v>17</v>
      </c>
      <c r="C12" s="158">
        <v>37000</v>
      </c>
      <c r="D12" s="13">
        <v>103.8</v>
      </c>
    </row>
    <row r="13" spans="1:4" ht="39">
      <c r="A13" s="7" t="s">
        <v>108</v>
      </c>
      <c r="B13" s="12"/>
      <c r="C13" s="13" t="s">
        <v>326</v>
      </c>
      <c r="D13" s="13">
        <v>99.1</v>
      </c>
    </row>
    <row r="14" spans="1:4" ht="15">
      <c r="A14" s="8" t="s">
        <v>261</v>
      </c>
      <c r="B14" s="13" t="s">
        <v>88</v>
      </c>
      <c r="C14" s="13">
        <v>122459</v>
      </c>
      <c r="D14" s="13">
        <v>100.7</v>
      </c>
    </row>
    <row r="15" spans="1:4" ht="15">
      <c r="A15" s="8" t="s">
        <v>262</v>
      </c>
      <c r="B15" s="13" t="s">
        <v>88</v>
      </c>
      <c r="C15" s="13" t="s">
        <v>327</v>
      </c>
      <c r="D15" s="161">
        <v>86.6</v>
      </c>
    </row>
    <row r="16" spans="1:4" ht="15">
      <c r="A16" s="8" t="s">
        <v>184</v>
      </c>
      <c r="B16" s="13" t="s">
        <v>18</v>
      </c>
      <c r="C16" s="140"/>
      <c r="D16" s="140"/>
    </row>
    <row r="17" spans="1:4" ht="15">
      <c r="A17" s="8" t="s">
        <v>162</v>
      </c>
      <c r="B17" s="13" t="s">
        <v>18</v>
      </c>
      <c r="C17" s="13">
        <v>1452092</v>
      </c>
      <c r="D17" s="13">
        <v>111.7</v>
      </c>
    </row>
    <row r="18" spans="1:4" ht="15">
      <c r="A18" s="8" t="s">
        <v>163</v>
      </c>
      <c r="B18" s="13" t="s">
        <v>18</v>
      </c>
      <c r="C18" s="13">
        <v>369271</v>
      </c>
      <c r="D18" s="13">
        <v>119.7</v>
      </c>
    </row>
    <row r="19" spans="1:4" ht="15">
      <c r="A19" s="8" t="s">
        <v>230</v>
      </c>
      <c r="B19" s="13"/>
      <c r="C19" s="13"/>
      <c r="D19" s="13"/>
    </row>
    <row r="20" spans="1:4" ht="15">
      <c r="A20" s="8" t="s">
        <v>231</v>
      </c>
      <c r="B20" s="13"/>
      <c r="C20" s="13">
        <v>0</v>
      </c>
      <c r="D20" s="13" t="s">
        <v>263</v>
      </c>
    </row>
    <row r="21" spans="1:4" ht="15">
      <c r="A21" s="8" t="s">
        <v>164</v>
      </c>
      <c r="B21" s="13" t="s">
        <v>18</v>
      </c>
      <c r="C21" s="158">
        <v>10270</v>
      </c>
      <c r="D21" s="13">
        <v>67.2</v>
      </c>
    </row>
    <row r="22" spans="1:4" ht="15">
      <c r="A22" s="8" t="s">
        <v>168</v>
      </c>
      <c r="B22" s="13" t="s">
        <v>18</v>
      </c>
      <c r="C22" s="158">
        <v>20423</v>
      </c>
      <c r="D22" s="161">
        <v>42.7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37.25390625" style="0" customWidth="1"/>
    <col min="2" max="2" width="18.75390625" style="0" customWidth="1"/>
    <col min="3" max="3" width="18.375" style="0" customWidth="1"/>
    <col min="4" max="4" width="22.625" style="0" customWidth="1"/>
  </cols>
  <sheetData>
    <row r="1" spans="1:4" ht="12.75">
      <c r="A1" s="264" t="s">
        <v>106</v>
      </c>
      <c r="B1" s="264"/>
      <c r="C1" s="265"/>
      <c r="D1" s="265"/>
    </row>
    <row r="2" spans="1:4" ht="25.5" customHeight="1">
      <c r="A2" s="265"/>
      <c r="B2" s="265"/>
      <c r="C2" s="265"/>
      <c r="D2" s="265"/>
    </row>
    <row r="3" spans="1:4" ht="15">
      <c r="A3" s="265" t="s">
        <v>299</v>
      </c>
      <c r="B3" s="265"/>
      <c r="C3" s="265"/>
      <c r="D3" s="265"/>
    </row>
    <row r="4" spans="1:4" ht="39.75" customHeight="1">
      <c r="A4" s="269" t="s">
        <v>329</v>
      </c>
      <c r="B4" s="269"/>
      <c r="C4" s="269"/>
      <c r="D4" s="269"/>
    </row>
    <row r="5" spans="1:4" ht="15">
      <c r="A5" s="267" t="s">
        <v>321</v>
      </c>
      <c r="B5" s="267"/>
      <c r="C5" s="267"/>
      <c r="D5" s="267"/>
    </row>
    <row r="6" spans="1:4" ht="46.5">
      <c r="A6" s="46"/>
      <c r="B6" s="47" t="s">
        <v>83</v>
      </c>
      <c r="C6" s="48" t="s">
        <v>107</v>
      </c>
      <c r="D6" s="49" t="s">
        <v>195</v>
      </c>
    </row>
    <row r="7" spans="1:4" ht="26.25">
      <c r="A7" s="50" t="s">
        <v>156</v>
      </c>
      <c r="B7" s="51" t="s">
        <v>34</v>
      </c>
      <c r="C7" s="62">
        <v>350.878</v>
      </c>
      <c r="D7" s="143">
        <v>115</v>
      </c>
    </row>
    <row r="8" spans="1:4" ht="12.75">
      <c r="A8" s="50" t="s">
        <v>109</v>
      </c>
      <c r="B8" s="52" t="s">
        <v>3</v>
      </c>
      <c r="C8" s="52">
        <v>158</v>
      </c>
      <c r="D8" s="143">
        <v>97</v>
      </c>
    </row>
    <row r="9" spans="1:4" ht="12.75">
      <c r="A9" s="53" t="s">
        <v>110</v>
      </c>
      <c r="B9" s="52" t="s">
        <v>47</v>
      </c>
      <c r="C9" s="52">
        <v>0</v>
      </c>
      <c r="D9" s="143" t="s">
        <v>263</v>
      </c>
    </row>
    <row r="10" spans="1:4" ht="26.25">
      <c r="A10" s="50" t="s">
        <v>111</v>
      </c>
      <c r="B10" s="51" t="s">
        <v>17</v>
      </c>
      <c r="C10" s="62">
        <v>50660</v>
      </c>
      <c r="D10" s="143">
        <v>118</v>
      </c>
    </row>
    <row r="11" spans="1:4" ht="52.5">
      <c r="A11" s="50" t="s">
        <v>108</v>
      </c>
      <c r="B11" s="51"/>
      <c r="C11" s="141"/>
      <c r="D11" s="160"/>
    </row>
    <row r="12" spans="1:4" ht="12.75">
      <c r="A12" s="53" t="s">
        <v>265</v>
      </c>
      <c r="B12" s="52" t="s">
        <v>88</v>
      </c>
      <c r="C12" s="52">
        <v>342</v>
      </c>
      <c r="D12" s="143">
        <v>124</v>
      </c>
    </row>
    <row r="13" spans="1:4" ht="12.75">
      <c r="A13" s="53" t="s">
        <v>266</v>
      </c>
      <c r="B13" s="52" t="s">
        <v>88</v>
      </c>
      <c r="C13" s="52">
        <v>9847</v>
      </c>
      <c r="D13" s="143">
        <v>104</v>
      </c>
    </row>
    <row r="14" spans="1:4" ht="12.75">
      <c r="A14" s="53" t="s">
        <v>184</v>
      </c>
      <c r="B14" s="52" t="s">
        <v>18</v>
      </c>
      <c r="C14" s="52"/>
      <c r="D14" s="62"/>
    </row>
    <row r="15" spans="1:4" ht="12.75">
      <c r="A15" s="53" t="s">
        <v>162</v>
      </c>
      <c r="B15" s="52" t="s">
        <v>18</v>
      </c>
      <c r="C15" s="62">
        <v>57477</v>
      </c>
      <c r="D15" s="143">
        <v>118</v>
      </c>
    </row>
    <row r="16" spans="1:4" ht="12.75">
      <c r="A16" s="53" t="s">
        <v>163</v>
      </c>
      <c r="B16" s="52" t="s">
        <v>18</v>
      </c>
      <c r="C16" s="62">
        <v>39678</v>
      </c>
      <c r="D16" s="143">
        <v>91</v>
      </c>
    </row>
    <row r="17" spans="1:4" ht="12.75">
      <c r="A17" s="53" t="s">
        <v>230</v>
      </c>
      <c r="B17" s="52"/>
      <c r="C17" s="141"/>
      <c r="D17" s="160"/>
    </row>
    <row r="18" spans="1:4" ht="12.75">
      <c r="A18" s="53" t="s">
        <v>231</v>
      </c>
      <c r="B18" s="52" t="s">
        <v>18</v>
      </c>
      <c r="C18" s="62">
        <v>2690</v>
      </c>
      <c r="D18" s="143">
        <v>125</v>
      </c>
    </row>
    <row r="19" spans="1:4" ht="12.75">
      <c r="A19" s="53" t="s">
        <v>164</v>
      </c>
      <c r="B19" s="52" t="s">
        <v>18</v>
      </c>
      <c r="C19" s="62">
        <v>64870</v>
      </c>
      <c r="D19" s="143">
        <v>81</v>
      </c>
    </row>
    <row r="20" spans="1:4" ht="12.75">
      <c r="A20" s="53" t="s">
        <v>168</v>
      </c>
      <c r="B20" s="52" t="s">
        <v>18</v>
      </c>
      <c r="C20" s="62">
        <v>102803</v>
      </c>
      <c r="D20" s="143">
        <v>106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625" style="0" customWidth="1"/>
    <col min="2" max="2" width="21.125" style="0" customWidth="1"/>
    <col min="3" max="3" width="19.875" style="0" customWidth="1"/>
    <col min="4" max="4" width="21.625" style="0" customWidth="1"/>
  </cols>
  <sheetData>
    <row r="1" spans="1:4" ht="12.75">
      <c r="A1" s="264" t="s">
        <v>106</v>
      </c>
      <c r="B1" s="264"/>
      <c r="C1" s="265"/>
      <c r="D1" s="265"/>
    </row>
    <row r="2" spans="1:4" ht="27.75" customHeight="1">
      <c r="A2" s="265"/>
      <c r="B2" s="265"/>
      <c r="C2" s="265"/>
      <c r="D2" s="265"/>
    </row>
    <row r="3" spans="1:4" ht="15">
      <c r="A3" s="266" t="s">
        <v>264</v>
      </c>
      <c r="B3" s="266"/>
      <c r="C3" s="266"/>
      <c r="D3" s="266"/>
    </row>
    <row r="4" spans="1:4" ht="36.75" customHeight="1">
      <c r="A4" s="269" t="s">
        <v>306</v>
      </c>
      <c r="B4" s="269"/>
      <c r="C4" s="269"/>
      <c r="D4" s="269"/>
    </row>
    <row r="5" spans="1:4" ht="15">
      <c r="A5" s="267" t="s">
        <v>320</v>
      </c>
      <c r="B5" s="267"/>
      <c r="C5" s="267"/>
      <c r="D5" s="267"/>
    </row>
    <row r="6" spans="1:4" ht="39">
      <c r="A6" s="176"/>
      <c r="B6" s="142" t="s">
        <v>83</v>
      </c>
      <c r="C6" s="177" t="s">
        <v>107</v>
      </c>
      <c r="D6" s="177" t="s">
        <v>195</v>
      </c>
    </row>
    <row r="7" spans="1:4" ht="39">
      <c r="A7" s="7" t="s">
        <v>156</v>
      </c>
      <c r="B7" s="12" t="s">
        <v>34</v>
      </c>
      <c r="C7" s="13">
        <v>3656.5</v>
      </c>
      <c r="D7" s="13">
        <v>75</v>
      </c>
    </row>
    <row r="8" spans="1:4" ht="26.25">
      <c r="A8" s="7" t="s">
        <v>109</v>
      </c>
      <c r="B8" s="13" t="s">
        <v>3</v>
      </c>
      <c r="C8" s="13">
        <v>284</v>
      </c>
      <c r="D8" s="13">
        <v>109</v>
      </c>
    </row>
    <row r="9" spans="1:4" ht="12.75">
      <c r="A9" s="7" t="s">
        <v>110</v>
      </c>
      <c r="B9" s="13" t="s">
        <v>47</v>
      </c>
      <c r="C9" s="13">
        <v>0</v>
      </c>
      <c r="D9" s="13" t="s">
        <v>263</v>
      </c>
    </row>
    <row r="10" spans="1:4" ht="26.25">
      <c r="A10" s="7" t="s">
        <v>111</v>
      </c>
      <c r="B10" s="12" t="s">
        <v>17</v>
      </c>
      <c r="C10" s="13">
        <v>60673.2</v>
      </c>
      <c r="D10" s="13">
        <v>95</v>
      </c>
    </row>
    <row r="11" spans="1:4" ht="66">
      <c r="A11" s="7" t="s">
        <v>108</v>
      </c>
      <c r="B11" s="12"/>
      <c r="C11" s="13"/>
      <c r="D11" s="13"/>
    </row>
    <row r="12" spans="1:4" ht="26.25">
      <c r="A12" s="7" t="s">
        <v>332</v>
      </c>
      <c r="B12" s="13" t="s">
        <v>312</v>
      </c>
      <c r="C12" s="13" t="s">
        <v>330</v>
      </c>
      <c r="D12" s="13">
        <v>87</v>
      </c>
    </row>
    <row r="13" spans="1:4" ht="12.75">
      <c r="A13" s="7" t="s">
        <v>331</v>
      </c>
      <c r="B13" s="13" t="s">
        <v>312</v>
      </c>
      <c r="C13" s="13">
        <v>35589.8</v>
      </c>
      <c r="D13" s="13">
        <v>59</v>
      </c>
    </row>
    <row r="14" spans="1:4" ht="12.75">
      <c r="A14" s="7"/>
      <c r="B14" s="13"/>
      <c r="C14" s="13"/>
      <c r="D14" s="13"/>
    </row>
    <row r="15" spans="1:4" ht="12.75">
      <c r="A15" s="7" t="s">
        <v>184</v>
      </c>
      <c r="B15" s="13" t="s">
        <v>18</v>
      </c>
      <c r="C15" s="13"/>
      <c r="D15" s="13"/>
    </row>
    <row r="16" spans="1:4" ht="26.25">
      <c r="A16" s="178" t="s">
        <v>162</v>
      </c>
      <c r="B16" s="13"/>
      <c r="C16" s="13">
        <v>1393193</v>
      </c>
      <c r="D16" s="13">
        <v>55</v>
      </c>
    </row>
    <row r="17" spans="1:4" ht="26.25">
      <c r="A17" s="178" t="s">
        <v>163</v>
      </c>
      <c r="B17" s="13"/>
      <c r="C17" s="13">
        <v>2195732</v>
      </c>
      <c r="D17" s="13">
        <v>70</v>
      </c>
    </row>
    <row r="18" spans="1:4" ht="26.25">
      <c r="A18" s="179" t="s">
        <v>230</v>
      </c>
      <c r="B18" s="13"/>
      <c r="C18" s="13"/>
      <c r="D18" s="13"/>
    </row>
    <row r="19" spans="1:4" ht="12.75">
      <c r="A19" s="7" t="s">
        <v>231</v>
      </c>
      <c r="B19" s="13"/>
      <c r="C19" s="13">
        <v>0</v>
      </c>
      <c r="D19" s="13" t="s">
        <v>263</v>
      </c>
    </row>
    <row r="20" spans="1:4" ht="12.75">
      <c r="A20" s="7" t="s">
        <v>164</v>
      </c>
      <c r="B20" s="13" t="s">
        <v>18</v>
      </c>
      <c r="C20" s="13">
        <v>44181</v>
      </c>
      <c r="D20" s="13">
        <v>47</v>
      </c>
    </row>
    <row r="21" spans="1:4" ht="26.25">
      <c r="A21" s="7" t="s">
        <v>168</v>
      </c>
      <c r="B21" s="13" t="s">
        <v>18</v>
      </c>
      <c r="C21" s="13">
        <v>8691</v>
      </c>
      <c r="D21" s="13">
        <v>60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6">
      <selection activeCell="L21" sqref="L21"/>
    </sheetView>
  </sheetViews>
  <sheetFormatPr defaultColWidth="9.125" defaultRowHeight="12.75"/>
  <cols>
    <col min="1" max="1" width="38.375" style="29" customWidth="1"/>
    <col min="2" max="2" width="8.875" style="15" hidden="1" customWidth="1"/>
    <col min="3" max="3" width="18.875" style="33" customWidth="1"/>
    <col min="4" max="5" width="14.625" style="16" customWidth="1"/>
    <col min="6" max="6" width="28.625" style="16" hidden="1" customWidth="1"/>
    <col min="7" max="16384" width="9.125" style="16" customWidth="1"/>
  </cols>
  <sheetData>
    <row r="1" spans="4:5" ht="15.75">
      <c r="D1" s="263" t="s">
        <v>112</v>
      </c>
      <c r="E1" s="270"/>
    </row>
    <row r="3" spans="1:5" ht="28.5" customHeight="1">
      <c r="A3" s="271" t="s">
        <v>113</v>
      </c>
      <c r="B3" s="271"/>
      <c r="C3" s="271"/>
      <c r="D3" s="271"/>
      <c r="E3" s="271"/>
    </row>
    <row r="4" spans="2:5" ht="15" hidden="1">
      <c r="B4" s="17" t="s">
        <v>114</v>
      </c>
      <c r="C4" s="17"/>
      <c r="D4" s="272" t="s">
        <v>115</v>
      </c>
      <c r="E4" s="273"/>
    </row>
    <row r="5" spans="1:5" ht="78" customHeight="1">
      <c r="A5" s="6"/>
      <c r="B5" s="11" t="s">
        <v>116</v>
      </c>
      <c r="C5" s="18" t="s">
        <v>83</v>
      </c>
      <c r="D5" s="18" t="s">
        <v>117</v>
      </c>
      <c r="E5" s="18" t="s">
        <v>183</v>
      </c>
    </row>
    <row r="6" spans="1:5" ht="46.5" customHeight="1">
      <c r="A6" s="30" t="s">
        <v>249</v>
      </c>
      <c r="B6" s="17"/>
      <c r="C6" s="21" t="s">
        <v>118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119</v>
      </c>
      <c r="B11" s="17"/>
      <c r="C11" s="21" t="s">
        <v>120</v>
      </c>
      <c r="D11" s="24" t="s">
        <v>121</v>
      </c>
      <c r="E11" s="25"/>
    </row>
    <row r="12" spans="1:5" ht="26.25" customHeight="1">
      <c r="A12" s="32"/>
      <c r="B12" s="23" t="s">
        <v>122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123</v>
      </c>
      <c r="B15" s="17"/>
      <c r="C15" s="21" t="s">
        <v>120</v>
      </c>
      <c r="D15" s="24" t="s">
        <v>124</v>
      </c>
      <c r="E15" s="25"/>
    </row>
    <row r="16" spans="1:5" ht="32.25" customHeight="1" hidden="1">
      <c r="A16" s="32" t="s">
        <v>125</v>
      </c>
      <c r="B16" s="17"/>
      <c r="C16" s="21" t="s">
        <v>126</v>
      </c>
      <c r="D16" s="24" t="s">
        <v>127</v>
      </c>
      <c r="E16" s="25"/>
    </row>
    <row r="17" spans="1:5" ht="27" customHeight="1" hidden="1">
      <c r="A17" s="32" t="s">
        <v>128</v>
      </c>
      <c r="B17" s="17"/>
      <c r="C17" s="21" t="s">
        <v>129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130</v>
      </c>
      <c r="B20" s="19" t="s">
        <v>131</v>
      </c>
      <c r="C20" s="17"/>
      <c r="D20" s="23"/>
      <c r="E20" s="23"/>
    </row>
    <row r="21" spans="1:5" ht="33.75" customHeight="1">
      <c r="A21" s="30" t="s">
        <v>191</v>
      </c>
      <c r="B21" s="23"/>
      <c r="D21" s="22"/>
      <c r="E21" s="22"/>
    </row>
    <row r="22" spans="1:5" ht="30" customHeight="1" hidden="1">
      <c r="A22" s="32" t="s">
        <v>132</v>
      </c>
      <c r="B22" s="23" t="s">
        <v>122</v>
      </c>
      <c r="C22" s="17" t="s">
        <v>133</v>
      </c>
      <c r="D22" s="22">
        <v>3</v>
      </c>
      <c r="E22" s="22"/>
    </row>
    <row r="23" spans="1:5" ht="30" customHeight="1">
      <c r="A23" s="32" t="s">
        <v>134</v>
      </c>
      <c r="B23" s="23"/>
      <c r="C23" s="17" t="s">
        <v>194</v>
      </c>
      <c r="D23" s="17"/>
      <c r="E23" s="17"/>
    </row>
    <row r="24" spans="1:5" ht="30" customHeight="1">
      <c r="A24" s="32" t="s">
        <v>135</v>
      </c>
      <c r="B24" s="23"/>
      <c r="C24" s="17" t="s">
        <v>136</v>
      </c>
      <c r="D24" s="22"/>
      <c r="E24" s="22"/>
    </row>
    <row r="25" spans="1:5" ht="30" customHeight="1">
      <c r="A25" s="31" t="s">
        <v>137</v>
      </c>
      <c r="B25" s="23"/>
      <c r="C25" s="17" t="s">
        <v>138</v>
      </c>
      <c r="D25" s="22"/>
      <c r="E25" s="22"/>
    </row>
    <row r="26" spans="1:5" ht="30.75" customHeight="1">
      <c r="A26" s="31" t="s">
        <v>139</v>
      </c>
      <c r="B26" s="23"/>
      <c r="C26" s="17" t="s">
        <v>180</v>
      </c>
      <c r="D26" s="22"/>
      <c r="E26" s="22"/>
    </row>
    <row r="27" spans="1:5" ht="30.75" customHeight="1">
      <c r="A27" s="32" t="s">
        <v>181</v>
      </c>
      <c r="B27" s="19"/>
      <c r="C27" s="21" t="s">
        <v>182</v>
      </c>
      <c r="D27" s="22"/>
      <c r="E27" s="22"/>
    </row>
    <row r="28" spans="1:5" ht="22.5" customHeight="1">
      <c r="A28" s="32" t="s">
        <v>140</v>
      </c>
      <c r="B28" s="23"/>
      <c r="C28" s="17" t="s">
        <v>138</v>
      </c>
      <c r="D28" s="22"/>
      <c r="E28" s="22"/>
    </row>
    <row r="29" spans="1:5" ht="15">
      <c r="A29" s="31"/>
      <c r="B29" s="23"/>
      <c r="C29" s="17"/>
      <c r="D29" s="22"/>
      <c r="E29" s="22"/>
    </row>
    <row r="30" spans="1:5" ht="15">
      <c r="A30" s="31"/>
      <c r="B30" s="23"/>
      <c r="C30" s="17"/>
      <c r="D30" s="22"/>
      <c r="E30" s="22"/>
    </row>
    <row r="31" spans="1:5" ht="15">
      <c r="A31" s="31"/>
      <c r="B31" s="23"/>
      <c r="C31" s="21"/>
      <c r="D31" s="22"/>
      <c r="E31" s="22"/>
    </row>
    <row r="32" spans="1:5" ht="15">
      <c r="A32" s="31"/>
      <c r="B32" s="19"/>
      <c r="C32" s="17"/>
      <c r="D32" s="22"/>
      <c r="E32" s="22"/>
    </row>
    <row r="33" spans="1:5" ht="1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3">
      <selection activeCell="O18" sqref="O18"/>
    </sheetView>
  </sheetViews>
  <sheetFormatPr defaultColWidth="9.125" defaultRowHeight="12.75"/>
  <cols>
    <col min="1" max="1" width="25.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37109375" style="16" customWidth="1"/>
    <col min="14" max="16384" width="9.125" style="16" customWidth="1"/>
  </cols>
  <sheetData>
    <row r="1" spans="1:13" ht="15.75" customHeight="1">
      <c r="A1" s="275" t="s">
        <v>142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ht="15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15">
      <c r="A3" s="276" t="s">
        <v>153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</row>
    <row r="4" spans="1:13" ht="15.75" customHeight="1">
      <c r="A4" s="277" t="s">
        <v>154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34"/>
    </row>
    <row r="5" spans="1:13" ht="15">
      <c r="A5" s="277" t="s">
        <v>165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34"/>
    </row>
    <row r="6" spans="1:13" ht="15.75" thickBot="1">
      <c r="A6" s="37"/>
      <c r="B6" s="38"/>
      <c r="C6" s="38"/>
      <c r="D6" s="38"/>
      <c r="E6" s="38"/>
      <c r="F6" s="38"/>
      <c r="G6" s="38"/>
      <c r="H6" s="38"/>
      <c r="I6" s="38"/>
      <c r="J6" s="278"/>
      <c r="K6" s="278"/>
      <c r="L6" s="39"/>
      <c r="M6" s="34"/>
    </row>
    <row r="7" spans="1:13" ht="78.75" customHeight="1" thickBot="1">
      <c r="A7" s="283" t="s">
        <v>148</v>
      </c>
      <c r="B7" s="285" t="s">
        <v>149</v>
      </c>
      <c r="C7" s="283" t="s">
        <v>150</v>
      </c>
      <c r="D7" s="285" t="s">
        <v>151</v>
      </c>
      <c r="E7" s="280" t="s">
        <v>176</v>
      </c>
      <c r="F7" s="281"/>
      <c r="G7" s="280" t="s">
        <v>177</v>
      </c>
      <c r="H7" s="281"/>
      <c r="I7" s="44" t="s">
        <v>193</v>
      </c>
      <c r="J7" s="280" t="s">
        <v>178</v>
      </c>
      <c r="K7" s="281"/>
      <c r="L7" s="283" t="s">
        <v>152</v>
      </c>
      <c r="M7" s="34"/>
    </row>
    <row r="8" spans="1:13" ht="15.75" thickBot="1">
      <c r="A8" s="284"/>
      <c r="B8" s="286"/>
      <c r="C8" s="284"/>
      <c r="D8" s="286"/>
      <c r="E8" s="35" t="s">
        <v>143</v>
      </c>
      <c r="F8" s="36" t="s">
        <v>144</v>
      </c>
      <c r="G8" s="35" t="s">
        <v>145</v>
      </c>
      <c r="H8" s="35" t="s">
        <v>146</v>
      </c>
      <c r="I8" s="44"/>
      <c r="J8" s="35" t="s">
        <v>143</v>
      </c>
      <c r="K8" s="35" t="s">
        <v>146</v>
      </c>
      <c r="L8" s="284"/>
      <c r="M8" s="34"/>
    </row>
    <row r="9" spans="1:13" ht="1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34"/>
    </row>
    <row r="10" spans="1:13" ht="1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4"/>
    </row>
    <row r="11" spans="1:13" ht="1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4"/>
    </row>
    <row r="12" spans="1:13" ht="1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34"/>
    </row>
    <row r="13" spans="1:13" ht="1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</row>
    <row r="14" spans="1:13" ht="1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</row>
    <row r="15" spans="1:13" ht="1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34"/>
    </row>
    <row r="16" spans="1:13" ht="1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</row>
    <row r="17" spans="1:13" ht="1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</row>
    <row r="18" spans="1:13" ht="1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34"/>
    </row>
    <row r="19" spans="1:13" ht="1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34"/>
    </row>
    <row r="20" spans="1:13" ht="1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34"/>
    </row>
    <row r="21" spans="1:13" ht="15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34"/>
    </row>
    <row r="22" spans="1:13" ht="15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4"/>
    </row>
    <row r="23" spans="1:13" ht="15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4"/>
    </row>
    <row r="24" spans="1:13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34"/>
    </row>
    <row r="25" spans="1:13" ht="15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34"/>
    </row>
    <row r="26" spans="1:13" ht="15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34"/>
    </row>
    <row r="27" spans="1:13" ht="15.75" thickBo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4"/>
    </row>
    <row r="28" spans="1:13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">
      <c r="A29" s="274" t="s">
        <v>187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</row>
    <row r="30" spans="1:13" ht="15">
      <c r="A30" s="279" t="s">
        <v>147</v>
      </c>
      <c r="B30" s="279"/>
      <c r="C30" s="279"/>
      <c r="D30" s="279"/>
      <c r="E30" s="279"/>
      <c r="F30" s="37"/>
      <c r="G30" s="37"/>
      <c r="H30" s="37"/>
      <c r="I30" s="37"/>
      <c r="J30" s="37"/>
      <c r="K30" s="37"/>
      <c r="L30" s="37"/>
      <c r="M30" s="34"/>
    </row>
    <row r="31" spans="1:13" ht="15">
      <c r="A31" s="282" t="s">
        <v>179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</row>
    <row r="32" spans="1:13" ht="15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zoomScale="85" zoomScaleNormal="85" zoomScalePageLayoutView="0" workbookViewId="0" topLeftCell="A1">
      <selection activeCell="G20" sqref="G20"/>
    </sheetView>
  </sheetViews>
  <sheetFormatPr defaultColWidth="40.625" defaultRowHeight="12.75"/>
  <cols>
    <col min="1" max="1" width="8.75390625" style="54" customWidth="1"/>
    <col min="2" max="2" width="48.875" style="54" customWidth="1"/>
    <col min="3" max="3" width="68.125" style="54" customWidth="1"/>
    <col min="4" max="4" width="20.25390625" style="54" customWidth="1"/>
    <col min="5" max="5" width="24.125" style="54" customWidth="1"/>
    <col min="6" max="6" width="26.375" style="54" customWidth="1"/>
    <col min="7" max="16384" width="40.625" style="54" customWidth="1"/>
  </cols>
  <sheetData>
    <row r="1" spans="5:16" ht="15.75">
      <c r="E1" s="55" t="s">
        <v>141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3" spans="2:6" ht="36" customHeight="1">
      <c r="B3" s="320" t="s">
        <v>267</v>
      </c>
      <c r="C3" s="321"/>
      <c r="D3" s="321"/>
      <c r="E3" s="321"/>
      <c r="F3" s="322"/>
    </row>
    <row r="4" spans="2:6" ht="14.25" customHeight="1">
      <c r="B4" s="319" t="s">
        <v>186</v>
      </c>
      <c r="C4" s="319"/>
      <c r="D4" s="319"/>
      <c r="E4" s="319"/>
      <c r="F4" s="319"/>
    </row>
    <row r="5" spans="2:6" ht="12.75" customHeight="1">
      <c r="B5" s="327" t="s">
        <v>322</v>
      </c>
      <c r="C5" s="327"/>
      <c r="D5" s="327"/>
      <c r="E5" s="327"/>
      <c r="F5" s="327"/>
    </row>
    <row r="7" spans="1:6" ht="23.25" customHeight="1">
      <c r="A7" s="293" t="s">
        <v>268</v>
      </c>
      <c r="B7" s="323" t="s">
        <v>269</v>
      </c>
      <c r="C7" s="323"/>
      <c r="D7" s="324" t="s">
        <v>185</v>
      </c>
      <c r="E7" s="324"/>
      <c r="F7" s="325" t="s">
        <v>270</v>
      </c>
    </row>
    <row r="8" spans="1:6" ht="39.75" customHeight="1">
      <c r="A8" s="294"/>
      <c r="B8" s="323"/>
      <c r="C8" s="323"/>
      <c r="D8" s="56" t="s">
        <v>323</v>
      </c>
      <c r="E8" s="56" t="s">
        <v>324</v>
      </c>
      <c r="F8" s="326"/>
    </row>
    <row r="9" spans="1:6" ht="12.75">
      <c r="A9" s="295"/>
      <c r="B9" s="292" t="s">
        <v>271</v>
      </c>
      <c r="C9" s="292" t="s">
        <v>272</v>
      </c>
      <c r="D9" s="292" t="s">
        <v>273</v>
      </c>
      <c r="E9" s="292" t="s">
        <v>274</v>
      </c>
      <c r="F9" s="292" t="s">
        <v>48</v>
      </c>
    </row>
    <row r="10" spans="1:6" ht="3" customHeight="1">
      <c r="A10" s="295"/>
      <c r="B10" s="292"/>
      <c r="C10" s="292"/>
      <c r="D10" s="292"/>
      <c r="E10" s="292"/>
      <c r="F10" s="292"/>
    </row>
    <row r="11" spans="1:6" ht="26.25">
      <c r="A11" s="299" t="s">
        <v>275</v>
      </c>
      <c r="B11" s="287" t="s">
        <v>305</v>
      </c>
      <c r="C11" s="57" t="s">
        <v>283</v>
      </c>
      <c r="D11" s="309">
        <v>37235.2</v>
      </c>
      <c r="E11" s="306">
        <v>34101.5</v>
      </c>
      <c r="F11" s="316">
        <f>E11/D11*100</f>
        <v>91.58403875902373</v>
      </c>
    </row>
    <row r="12" spans="1:6" ht="26.25">
      <c r="A12" s="300"/>
      <c r="B12" s="288"/>
      <c r="C12" s="57" t="s">
        <v>284</v>
      </c>
      <c r="D12" s="310"/>
      <c r="E12" s="307"/>
      <c r="F12" s="317"/>
    </row>
    <row r="13" spans="1:6" ht="26.25">
      <c r="A13" s="300"/>
      <c r="B13" s="288"/>
      <c r="C13" s="57" t="s">
        <v>285</v>
      </c>
      <c r="D13" s="310"/>
      <c r="E13" s="307"/>
      <c r="F13" s="317"/>
    </row>
    <row r="14" spans="1:6" ht="26.25">
      <c r="A14" s="300"/>
      <c r="B14" s="288"/>
      <c r="C14" s="57" t="s">
        <v>286</v>
      </c>
      <c r="D14" s="310"/>
      <c r="E14" s="307"/>
      <c r="F14" s="317"/>
    </row>
    <row r="15" spans="1:6" ht="12.75">
      <c r="A15" s="300"/>
      <c r="B15" s="288"/>
      <c r="C15" s="57" t="s">
        <v>287</v>
      </c>
      <c r="D15" s="310"/>
      <c r="E15" s="307"/>
      <c r="F15" s="317"/>
    </row>
    <row r="16" spans="1:6" ht="26.25">
      <c r="A16" s="300"/>
      <c r="B16" s="288"/>
      <c r="C16" s="57" t="s">
        <v>288</v>
      </c>
      <c r="D16" s="310"/>
      <c r="E16" s="307"/>
      <c r="F16" s="317"/>
    </row>
    <row r="17" spans="1:6" ht="39">
      <c r="A17" s="300"/>
      <c r="B17" s="288"/>
      <c r="C17" s="57" t="s">
        <v>289</v>
      </c>
      <c r="D17" s="310"/>
      <c r="E17" s="307"/>
      <c r="F17" s="317"/>
    </row>
    <row r="18" spans="1:6" ht="39">
      <c r="A18" s="300"/>
      <c r="B18" s="288"/>
      <c r="C18" s="58" t="s">
        <v>290</v>
      </c>
      <c r="D18" s="310"/>
      <c r="E18" s="307"/>
      <c r="F18" s="317"/>
    </row>
    <row r="19" spans="1:6" ht="12.75">
      <c r="A19" s="300"/>
      <c r="B19" s="288"/>
      <c r="C19" s="58" t="s">
        <v>291</v>
      </c>
      <c r="D19" s="310"/>
      <c r="E19" s="307"/>
      <c r="F19" s="317"/>
    </row>
    <row r="20" spans="1:6" ht="52.5">
      <c r="A20" s="300"/>
      <c r="B20" s="288"/>
      <c r="C20" s="58" t="s">
        <v>292</v>
      </c>
      <c r="D20" s="310"/>
      <c r="E20" s="307"/>
      <c r="F20" s="317"/>
    </row>
    <row r="21" spans="1:6" ht="39">
      <c r="A21" s="300"/>
      <c r="B21" s="288"/>
      <c r="C21" s="58" t="s">
        <v>293</v>
      </c>
      <c r="D21" s="310"/>
      <c r="E21" s="307"/>
      <c r="F21" s="317"/>
    </row>
    <row r="22" spans="1:6" ht="39">
      <c r="A22" s="300"/>
      <c r="B22" s="288"/>
      <c r="C22" s="58" t="s">
        <v>294</v>
      </c>
      <c r="D22" s="310"/>
      <c r="E22" s="307"/>
      <c r="F22" s="317"/>
    </row>
    <row r="23" spans="1:6" ht="26.25">
      <c r="A23" s="300"/>
      <c r="B23" s="288"/>
      <c r="C23" s="58" t="s">
        <v>295</v>
      </c>
      <c r="D23" s="310"/>
      <c r="E23" s="307"/>
      <c r="F23" s="317"/>
    </row>
    <row r="24" spans="1:6" ht="26.25">
      <c r="A24" s="301"/>
      <c r="B24" s="289"/>
      <c r="C24" s="59" t="s">
        <v>296</v>
      </c>
      <c r="D24" s="311"/>
      <c r="E24" s="308"/>
      <c r="F24" s="318"/>
    </row>
    <row r="25" spans="1:6" ht="15">
      <c r="A25" s="312" t="s">
        <v>303</v>
      </c>
      <c r="B25" s="312"/>
      <c r="C25" s="312"/>
      <c r="D25" s="312"/>
      <c r="E25" s="312"/>
      <c r="F25" s="312"/>
    </row>
    <row r="26" spans="1:6" ht="25.5" customHeight="1">
      <c r="A26" s="53" t="s">
        <v>275</v>
      </c>
      <c r="B26" s="290" t="s">
        <v>302</v>
      </c>
      <c r="C26" s="291"/>
      <c r="D26" s="52">
        <v>93.72</v>
      </c>
      <c r="E26" s="138">
        <v>93.72</v>
      </c>
      <c r="F26" s="143">
        <f>E26/D26*100</f>
        <v>100</v>
      </c>
    </row>
    <row r="27" spans="1:6" ht="24.75" customHeight="1">
      <c r="A27" s="53" t="s">
        <v>277</v>
      </c>
      <c r="B27" s="290" t="s">
        <v>308</v>
      </c>
      <c r="C27" s="291"/>
      <c r="D27" s="62">
        <v>2112</v>
      </c>
      <c r="E27" s="138">
        <v>2112</v>
      </c>
      <c r="F27" s="143">
        <f>E27/D27*100</f>
        <v>100</v>
      </c>
    </row>
    <row r="28" spans="1:6" ht="12.75" customHeight="1">
      <c r="A28" s="296" t="s">
        <v>281</v>
      </c>
      <c r="B28" s="297"/>
      <c r="C28" s="298"/>
      <c r="D28" s="63">
        <f>SUM(D26:D27)</f>
        <v>2205.72</v>
      </c>
      <c r="E28" s="63">
        <f>SUM(E26:E27)</f>
        <v>2205.72</v>
      </c>
      <c r="F28" s="180">
        <f>E28/D28*100</f>
        <v>100</v>
      </c>
    </row>
    <row r="29" spans="1:6" ht="15" customHeight="1">
      <c r="A29" s="313" t="s">
        <v>276</v>
      </c>
      <c r="B29" s="314"/>
      <c r="C29" s="314"/>
      <c r="D29" s="314"/>
      <c r="E29" s="314"/>
      <c r="F29" s="315"/>
    </row>
    <row r="30" spans="1:6" ht="25.5" customHeight="1">
      <c r="A30" s="60" t="s">
        <v>275</v>
      </c>
      <c r="B30" s="290" t="s">
        <v>302</v>
      </c>
      <c r="C30" s="291"/>
      <c r="D30" s="184">
        <v>845.74</v>
      </c>
      <c r="E30" s="186">
        <v>845.74</v>
      </c>
      <c r="F30" s="144">
        <f aca="true" t="shared" si="0" ref="F30:F41">E30/D30*100</f>
        <v>100</v>
      </c>
    </row>
    <row r="31" spans="1:6" ht="15" customHeight="1">
      <c r="A31" s="60" t="s">
        <v>277</v>
      </c>
      <c r="B31" s="290" t="s">
        <v>315</v>
      </c>
      <c r="C31" s="291"/>
      <c r="D31" s="184">
        <v>712.25</v>
      </c>
      <c r="E31" s="186">
        <v>588.79</v>
      </c>
      <c r="F31" s="181">
        <f t="shared" si="0"/>
        <v>82.66619866619867</v>
      </c>
    </row>
    <row r="32" spans="1:6" ht="15" customHeight="1">
      <c r="A32" s="60" t="s">
        <v>278</v>
      </c>
      <c r="B32" s="290" t="s">
        <v>317</v>
      </c>
      <c r="C32" s="291"/>
      <c r="D32" s="184">
        <v>190</v>
      </c>
      <c r="E32" s="186">
        <v>190</v>
      </c>
      <c r="F32" s="144">
        <f t="shared" si="0"/>
        <v>100</v>
      </c>
    </row>
    <row r="33" spans="1:6" ht="12" customHeight="1">
      <c r="A33" s="79" t="s">
        <v>279</v>
      </c>
      <c r="B33" s="302" t="s">
        <v>304</v>
      </c>
      <c r="C33" s="303"/>
      <c r="D33" s="184">
        <v>533.34</v>
      </c>
      <c r="E33" s="186">
        <v>485.45</v>
      </c>
      <c r="F33" s="181">
        <f t="shared" si="0"/>
        <v>91.02073724078448</v>
      </c>
    </row>
    <row r="34" spans="1:6" ht="12.75">
      <c r="A34" s="60" t="s">
        <v>280</v>
      </c>
      <c r="B34" s="304" t="s">
        <v>313</v>
      </c>
      <c r="C34" s="305"/>
      <c r="D34" s="184">
        <v>3631.52</v>
      </c>
      <c r="E34" s="186">
        <v>3522.39</v>
      </c>
      <c r="F34" s="184">
        <f t="shared" si="0"/>
        <v>96.99492223641892</v>
      </c>
    </row>
    <row r="35" spans="1:6" ht="23.25" customHeight="1">
      <c r="A35" s="119" t="s">
        <v>307</v>
      </c>
      <c r="B35" s="290" t="s">
        <v>308</v>
      </c>
      <c r="C35" s="291"/>
      <c r="D35" s="184">
        <v>3888</v>
      </c>
      <c r="E35" s="186">
        <v>3888</v>
      </c>
      <c r="F35" s="143">
        <f t="shared" si="0"/>
        <v>100</v>
      </c>
    </row>
    <row r="36" spans="1:6" ht="23.25" customHeight="1">
      <c r="A36" s="182" t="s">
        <v>314</v>
      </c>
      <c r="B36" s="183" t="s">
        <v>333</v>
      </c>
      <c r="C36" s="173"/>
      <c r="D36" s="184">
        <v>1289.12</v>
      </c>
      <c r="E36" s="186">
        <v>1289.12</v>
      </c>
      <c r="F36" s="143">
        <f>E36/D36*100</f>
        <v>100</v>
      </c>
    </row>
    <row r="37" spans="1:6" ht="23.25" customHeight="1">
      <c r="A37" s="182" t="s">
        <v>316</v>
      </c>
      <c r="B37" s="183" t="s">
        <v>334</v>
      </c>
      <c r="C37" s="173"/>
      <c r="D37" s="184">
        <v>322.28</v>
      </c>
      <c r="E37" s="186">
        <v>322.28</v>
      </c>
      <c r="F37" s="143">
        <f>E37/D37*100</f>
        <v>100</v>
      </c>
    </row>
    <row r="38" spans="1:6" ht="23.25" customHeight="1">
      <c r="A38" s="313" t="s">
        <v>335</v>
      </c>
      <c r="B38" s="314"/>
      <c r="C38" s="314"/>
      <c r="D38" s="314"/>
      <c r="E38" s="314"/>
      <c r="F38" s="315"/>
    </row>
    <row r="39" spans="1:6" ht="23.25" customHeight="1">
      <c r="A39" s="182" t="s">
        <v>336</v>
      </c>
      <c r="B39" s="183" t="s">
        <v>334</v>
      </c>
      <c r="C39" s="173"/>
      <c r="D39" s="184">
        <v>15</v>
      </c>
      <c r="E39" s="186">
        <v>15</v>
      </c>
      <c r="F39" s="143">
        <f>E39/D39*100</f>
        <v>100</v>
      </c>
    </row>
    <row r="40" spans="1:6" ht="15" customHeight="1">
      <c r="A40" s="296" t="s">
        <v>281</v>
      </c>
      <c r="B40" s="297"/>
      <c r="C40" s="298"/>
      <c r="D40" s="185">
        <f>D28+D30+D31+D32+D33+D34+D35+D36+D37+D39</f>
        <v>13632.97</v>
      </c>
      <c r="E40" s="187">
        <f>E28+E30+E31+E32+E33+E34+E35+E36+E37+E39</f>
        <v>13352.49</v>
      </c>
      <c r="F40" s="185">
        <f>E40/D40*100</f>
        <v>97.94263465701164</v>
      </c>
    </row>
    <row r="41" spans="1:6" ht="12.75">
      <c r="A41" s="296" t="s">
        <v>282</v>
      </c>
      <c r="B41" s="297"/>
      <c r="C41" s="298"/>
      <c r="D41" s="185">
        <f>D11+D40</f>
        <v>50868.17</v>
      </c>
      <c r="E41" s="187">
        <f>E11+E40</f>
        <v>47453.99</v>
      </c>
      <c r="F41" s="185">
        <f t="shared" si="0"/>
        <v>93.28818001512536</v>
      </c>
    </row>
    <row r="42" ht="12.75">
      <c r="D42" s="130"/>
    </row>
  </sheetData>
  <sheetProtection/>
  <mergeCells count="31">
    <mergeCell ref="E9:E10"/>
    <mergeCell ref="A38:F38"/>
    <mergeCell ref="B4:F4"/>
    <mergeCell ref="B30:C30"/>
    <mergeCell ref="B3:F3"/>
    <mergeCell ref="B7:C8"/>
    <mergeCell ref="D7:E7"/>
    <mergeCell ref="F9:F10"/>
    <mergeCell ref="F7:F8"/>
    <mergeCell ref="B26:C26"/>
    <mergeCell ref="B5:F5"/>
    <mergeCell ref="B31:C31"/>
    <mergeCell ref="B9:B10"/>
    <mergeCell ref="E11:E24"/>
    <mergeCell ref="A41:C41"/>
    <mergeCell ref="D9:D10"/>
    <mergeCell ref="D11:D24"/>
    <mergeCell ref="A25:F25"/>
    <mergeCell ref="B27:C27"/>
    <mergeCell ref="A29:F29"/>
    <mergeCell ref="F11:F24"/>
    <mergeCell ref="B11:B24"/>
    <mergeCell ref="B35:C35"/>
    <mergeCell ref="C9:C10"/>
    <mergeCell ref="A7:A10"/>
    <mergeCell ref="A40:C40"/>
    <mergeCell ref="A11:A24"/>
    <mergeCell ref="B33:C33"/>
    <mergeCell ref="B32:C32"/>
    <mergeCell ref="A28:C28"/>
    <mergeCell ref="B34:C34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2019-11-22T08:12:53Z</cp:lastPrinted>
  <dcterms:created xsi:type="dcterms:W3CDTF">2007-10-25T07:17:21Z</dcterms:created>
  <dcterms:modified xsi:type="dcterms:W3CDTF">2020-05-28T16:01:24Z</dcterms:modified>
  <cp:category/>
  <cp:version/>
  <cp:contentType/>
  <cp:contentStatus/>
</cp:coreProperties>
</file>