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<sst xmlns="http://schemas.openxmlformats.org/spreadsheetml/2006/main" count="438" uniqueCount="114">
  <si>
    <t>Наименование подпрограммы, мероприятия (с указанием порядкового номера)</t>
  </si>
  <si>
    <t>Источник финансирования</t>
  </si>
  <si>
    <t>% выполнения</t>
  </si>
  <si>
    <t>Итого</t>
  </si>
  <si>
    <t>Средства федерального бюджета</t>
  </si>
  <si>
    <t>Средства бюджета ЛО</t>
  </si>
  <si>
    <t>Внебюджетные источники</t>
  </si>
  <si>
    <t>Средства бюджета поселения</t>
  </si>
  <si>
    <t>Задача 1                                           Организовать работы  и услуги в области ЖКХ</t>
  </si>
  <si>
    <t>№ п/п</t>
  </si>
  <si>
    <t>1.1.</t>
  </si>
  <si>
    <t>1.2.</t>
  </si>
  <si>
    <t>Задача 2                                            Создание благоприятных условий для проживания и отдыха населения, улучшение санитарного состояния территории поселения, приведение в качественное состояние элементов благоустройства</t>
  </si>
  <si>
    <t>2.</t>
  </si>
  <si>
    <t>2.1.</t>
  </si>
  <si>
    <t>2.2.</t>
  </si>
  <si>
    <t>2.3.</t>
  </si>
  <si>
    <t>2.4.</t>
  </si>
  <si>
    <t>1.</t>
  </si>
  <si>
    <t>Задача 3 Организовать и выполнить работы  в области коммунального хозяйства</t>
  </si>
  <si>
    <t>3.</t>
  </si>
  <si>
    <t>3.1.</t>
  </si>
  <si>
    <t>3.2.</t>
  </si>
  <si>
    <t>3.3.</t>
  </si>
  <si>
    <t xml:space="preserve">Задача 4                                       Выполнение работ по капитальному ремонту и ремонту дорог общего
пользования местного значения
</t>
  </si>
  <si>
    <t>4.</t>
  </si>
  <si>
    <t>4.1.</t>
  </si>
  <si>
    <t>4.2.</t>
  </si>
  <si>
    <t>4.3.</t>
  </si>
  <si>
    <t>Задача 5                                           Создание условий для проведения работ по благоустройству</t>
  </si>
  <si>
    <t>5.</t>
  </si>
  <si>
    <t>5.1.</t>
  </si>
  <si>
    <t>Итого по подпрограмме Жилищно-коммунальное хозяйство, содержание автомобильных дорог местного значения и благоустройство ткрритории МО Большеколпанское сельское поселение Гатчинского муниципального района Ленинградской области</t>
  </si>
  <si>
    <t>Задача 1                                                                                                               Проведение мероприятий по защите населения и территории от чрезвычайных ситуаций  на территории муниципального образования</t>
  </si>
  <si>
    <t>Задача 2                                            Обеспечить  первичные меры пожарной безопасности в границах населённых пунктов поселения на территории муниципального образования</t>
  </si>
  <si>
    <t>Задача 3                                                  Обеспечить профилактику терроризма и экстремизма на территории муниципального образования</t>
  </si>
  <si>
    <t>Итого по подпрограмме Обеспечение безопасности на территории МО Большеколпанское сельское поселение Гатчинского муниципального района ЛО</t>
  </si>
  <si>
    <t>Подпрограмма №3 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 Ленинградской области</t>
  </si>
  <si>
    <t>Задача 2                                         Создание условий для  развития и поддержки предпринимательства</t>
  </si>
  <si>
    <t xml:space="preserve">Задача 1                                                        Подготовка технических планов объектов и сооружений, межевых планов земельных участков, актов обследования объектов капитального строительства </t>
  </si>
  <si>
    <t>Итого по подпрограмме Стимулирование экономической активности на территории МО Большеколпанское сельское поселение Гатчинского муниципального района ЛО</t>
  </si>
  <si>
    <t>Подпрограмма №4 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 Ленинградской области</t>
  </si>
  <si>
    <t>Задача 2                                    Создать условия для обеспечения деятельности  подведомственных учреждений культуры и муниципальных библиотек</t>
  </si>
  <si>
    <t>Задача 1                                  Организовать условия для проведения культурно-массовых мероприятий</t>
  </si>
  <si>
    <t>Итого по подпрограмме 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 Ленинградской области</t>
  </si>
  <si>
    <t xml:space="preserve"> Подпрограмма №5 Развитие физической культуры, спорта и молодежной политики на территории муниципального образования Большеколпанское сельское поселение Гатчинского муниципального района Ленинградской области</t>
  </si>
  <si>
    <t>Задача 1                                       Создание условий для обеспечения деятельности МКУК «Большеколпанский центр культуры, спорта и молодежной политики»</t>
  </si>
  <si>
    <t>Задача 2                                       Организовывать физкультурно-спортивные и досуговые мероприятия для сохранения и укрепления здоровья с максимальным привлечением к ним детей и подростков</t>
  </si>
  <si>
    <t>Итого по подпрограмме Развитие физической культуры, спорта и молодежной политики на территории муниципального образования Большеколпанское сельское поселение</t>
  </si>
  <si>
    <t>Подпрограмма №6 Формирование комфортной городской среды на территории муниципального образования Большеколпанское сельское поселение Гатчинского муниципального района Ленинградской области</t>
  </si>
  <si>
    <t>Итого по подпрограмме Формирование комфортной городской среды на территории муниципального образования Большеколпанское сельское поселение Гатчинского муниципального района Ленинградской области</t>
  </si>
  <si>
    <t>Подпрограмма №7 Формирование законопослушного поведения участников дорожного движения в муниципальном образовании Большеколпанское сельское поселение</t>
  </si>
  <si>
    <t>Задача 1                                                Повышение эффективности профилактической работы с участниками дорожного движения по предупреждению нарушений порядка дорожного движения</t>
  </si>
  <si>
    <t>-</t>
  </si>
  <si>
    <t>Итого по подпрограмме Формирование законопослушного поведения участников дорожного движения в муниципальном образовании Большеколпанское сельское поселение</t>
  </si>
  <si>
    <t>Итого по муниципальной программе 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 год и плановый период 2019-2024гг.</t>
  </si>
  <si>
    <t>Утверждаю</t>
  </si>
  <si>
    <t>Ведущий специалист по экономическому планированию</t>
  </si>
  <si>
    <t>Начальник отдела бюджетного учета и отчетности - главный бухгалтер</t>
  </si>
  <si>
    <t>_______________________________Никонова Е.Ю.</t>
  </si>
  <si>
    <t>Профинансировано (тыс. руб.)</t>
  </si>
  <si>
    <t xml:space="preserve">С начала текущего года </t>
  </si>
  <si>
    <t>Запланированный объем финансирования (тыс. руб.)</t>
  </si>
  <si>
    <t>Обеспечение деятельности подведомственных учреждений МКУ (12900) подраздел 0505</t>
  </si>
  <si>
    <t>Обустройство комфортной городской среды</t>
  </si>
  <si>
    <t>Проведение мероприятий по организации уличного освещения (15380) подраздел 0503</t>
  </si>
  <si>
    <t>2.5.</t>
  </si>
  <si>
    <t>Отчет о выполнении муниципальной программы муниципального образования Большеколпанское сельское поселение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 год и плановый период 2019-2024гг."</t>
  </si>
  <si>
    <r>
  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  </r>
    <r>
      <rPr>
        <b/>
        <sz val="11"/>
        <color indexed="8"/>
        <rFont val="Times New Roman"/>
        <family val="1"/>
      </rPr>
      <t>(16400) подраздел 0501</t>
    </r>
  </si>
  <si>
    <r>
      <t xml:space="preserve">Мероприятия в области жилищного хозяйства </t>
    </r>
    <r>
      <rPr>
        <b/>
        <sz val="11"/>
        <color indexed="8"/>
        <rFont val="Times New Roman"/>
        <family val="1"/>
      </rPr>
      <t>(15210) подраздел 0501</t>
    </r>
  </si>
  <si>
    <r>
      <t xml:space="preserve">Мероприятия по энергосбережению и повышению энергетической эффективности муниципальных объектов </t>
    </r>
    <r>
      <rPr>
        <b/>
        <sz val="11"/>
        <color indexed="8"/>
        <rFont val="Times New Roman"/>
        <family val="1"/>
      </rPr>
      <t>(15330) подраздел 0503</t>
    </r>
  </si>
  <si>
    <r>
      <t xml:space="preserve">Мероприятия по созданию мест (площадок) накопления твердых коммунальных отходов </t>
    </r>
    <r>
      <rPr>
        <b/>
        <sz val="11"/>
        <color indexed="8"/>
        <rFont val="Times New Roman"/>
        <family val="1"/>
      </rPr>
      <t>(S4790) подраздел 0503</t>
    </r>
  </si>
  <si>
    <r>
      <t xml:space="preserve">Мероприятия в области коммунального хозяйства </t>
    </r>
    <r>
      <rPr>
        <b/>
        <sz val="11"/>
        <color indexed="8"/>
        <rFont val="Times New Roman"/>
        <family val="1"/>
      </rPr>
      <t>(15220) подраздел 0502</t>
    </r>
  </si>
  <si>
    <r>
      <t xml:space="preserve">Мероприятия по организации и содержанию мест захоронений </t>
    </r>
    <r>
      <rPr>
        <b/>
        <sz val="11"/>
        <color indexed="8"/>
        <rFont val="Times New Roman"/>
        <family val="1"/>
      </rPr>
      <t>(15410) подраздел 0502</t>
    </r>
  </si>
  <si>
    <r>
      <t xml:space="preserve">Выполнение проектно-изыскательских работ на строительство распределительного газопровода </t>
    </r>
    <r>
      <rPr>
        <b/>
        <sz val="11"/>
        <color indexed="8"/>
        <rFont val="Times New Roman"/>
        <family val="1"/>
      </rPr>
      <t>(16181) подраздел 0502</t>
    </r>
  </si>
  <si>
    <r>
      <t xml:space="preserve">Мероприятия по обеспечению первичных мер пожарной безопасности </t>
    </r>
    <r>
      <rPr>
        <b/>
        <sz val="11"/>
        <color indexed="8"/>
        <rFont val="Times New Roman"/>
        <family val="1"/>
      </rPr>
      <t>(15120) подраздел 0314</t>
    </r>
  </si>
  <si>
    <r>
      <t xml:space="preserve">Материально-техническое обеспечение деятельно-народных дружин </t>
    </r>
    <r>
      <rPr>
        <b/>
        <sz val="11"/>
        <color indexed="8"/>
        <rFont val="Times New Roman"/>
        <family val="1"/>
      </rPr>
      <t>(16470) подраздел 0314</t>
    </r>
  </si>
  <si>
    <r>
      <t xml:space="preserve">Владение, пользование и распоряжение имуществом, находящимся в муниципальной собственности </t>
    </r>
    <r>
      <rPr>
        <b/>
        <sz val="11"/>
        <color indexed="8"/>
        <rFont val="Times New Roman"/>
        <family val="1"/>
      </rPr>
      <t>(15031) подраздел 0412</t>
    </r>
  </si>
  <si>
    <r>
      <t xml:space="preserve">Мероприятия по  развитию и поддержке предпринимательства </t>
    </r>
    <r>
      <rPr>
        <b/>
        <sz val="11"/>
        <color indexed="8"/>
        <rFont val="Times New Roman"/>
        <family val="1"/>
      </rPr>
      <t>(15510) подраздел 0412</t>
    </r>
  </si>
  <si>
    <r>
      <t xml:space="preserve">Проведение культурно-массовых мероприятий к праздничным и памятным датам </t>
    </r>
    <r>
      <rPr>
        <b/>
        <sz val="11"/>
        <color indexed="8"/>
        <rFont val="Times New Roman"/>
        <family val="1"/>
      </rPr>
      <t>(15630) подраздел 0801</t>
    </r>
  </si>
  <si>
    <r>
      <t xml:space="preserve">Мероприятия по обеспечению деятельности  подведомственных учреждений культуры </t>
    </r>
    <r>
      <rPr>
        <b/>
        <sz val="11"/>
        <color indexed="8"/>
        <rFont val="Times New Roman"/>
        <family val="1"/>
      </rPr>
      <t>(12500) подраздел 0801</t>
    </r>
  </si>
  <si>
    <r>
      <t xml:space="preserve">Мероприятия по обеспечению деятельности муниципальных библиотек </t>
    </r>
    <r>
      <rPr>
        <b/>
        <sz val="11"/>
        <color indexed="8"/>
        <rFont val="Times New Roman"/>
        <family val="1"/>
      </rPr>
      <t>(12600) подраздел 0801</t>
    </r>
  </si>
  <si>
    <r>
      <t xml:space="preserve">Мероприятия по обеспечению деятельности подведомственных учреждений физкультуры и спорта </t>
    </r>
    <r>
      <rPr>
        <b/>
        <sz val="11"/>
        <color indexed="8"/>
        <rFont val="Times New Roman"/>
        <family val="1"/>
      </rPr>
      <t>(12800) подраздел 1102</t>
    </r>
  </si>
  <si>
    <r>
      <t xml:space="preserve">Комплексные меры по профилактике безнадзорности и права нарушений несовершеннолетних граждан </t>
    </r>
    <r>
      <rPr>
        <b/>
        <sz val="11"/>
        <color indexed="8"/>
        <rFont val="Times New Roman"/>
        <family val="1"/>
      </rPr>
      <t>(15680) подраздел 0707</t>
    </r>
  </si>
  <si>
    <r>
      <t xml:space="preserve">Мероприятия по проведению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</t>
    </r>
    <r>
      <rPr>
        <b/>
        <sz val="11"/>
        <color indexed="8"/>
        <rFont val="Times New Roman"/>
        <family val="1"/>
      </rPr>
      <t>(19281) подраздел 0314</t>
    </r>
  </si>
  <si>
    <t>Согласовано:</t>
  </si>
  <si>
    <t>Исполнитель:</t>
  </si>
  <si>
    <t>Подпрограмма №1 Жилищно-коммунальное хозяйство, содержание автомобильных дорог местного значения и благоустройство территории МО Большеколпанское сельское поселение Гатчинского муниципального района Ленинградской области</t>
  </si>
  <si>
    <t>Средства ФБ</t>
  </si>
  <si>
    <t>Подпрограмма №2 Обеспечение безопасности на территории муниципального образования Большеколпанское сельское поселение Гатчинского муниципального района Ленинградской области</t>
  </si>
  <si>
    <r>
      <t xml:space="preserve">Реализация мероприятий по борьбе с борщевиком Сосновского </t>
    </r>
    <r>
      <rPr>
        <b/>
        <sz val="11"/>
        <color indexed="8"/>
        <rFont val="Times New Roman"/>
        <family val="1"/>
      </rPr>
      <t>(16490, S4310) подраздел 0503</t>
    </r>
  </si>
  <si>
    <t>Глава администрации МО Большеколпанское сельское поселение</t>
  </si>
  <si>
    <t xml:space="preserve">                                                                                                                                           ________________________ М.В. Бычинина</t>
  </si>
  <si>
    <t>Прочие мерроприятия по благоустройству территории поселения (15420) подраздел 0503</t>
  </si>
  <si>
    <t>Ремонт асфальтобетонного покрытия дворовой территории ул. Дорожная, д.1,3 в д. Большие Колпаны (3-ОЗ) (S4660) подраздел 0409</t>
  </si>
  <si>
    <t>Ремонт асфальтобетонной дороги общего пользования местного значения в с. Никольское от Киевского шоссе до ул. Набережная(S4770) подраздел 0409</t>
  </si>
  <si>
    <t>Капитальный ремонт участка дороги общего пользования местного значения в д. Ротково проез по деревне (S0140) подраздел 0409</t>
  </si>
  <si>
    <t>Мероприятия по благоустройству и озеленению дворовых территорий(15402) подраздел 0503</t>
  </si>
  <si>
    <t>3.4.</t>
  </si>
  <si>
    <r>
      <t>Выполнение проектно-изыскательских работ на строительство распределительного газопровода</t>
    </r>
    <r>
      <rPr>
        <b/>
        <sz val="11"/>
        <color indexed="8"/>
        <rFont val="Times New Roman"/>
        <family val="1"/>
      </rPr>
      <t xml:space="preserve"> (S0200) подраздел 0502</t>
    </r>
    <r>
      <rPr>
        <sz val="11"/>
        <color indexed="8"/>
        <rFont val="Times New Roman"/>
        <family val="1"/>
      </rPr>
      <t xml:space="preserve">
</t>
    </r>
  </si>
  <si>
    <t>_______________________________Трушкина В.В.</t>
  </si>
  <si>
    <r>
      <t xml:space="preserve">Мероприятия по обеспечению деятельности муниципальных библиотек </t>
    </r>
    <r>
      <rPr>
        <b/>
        <sz val="11"/>
        <color indexed="8"/>
        <rFont val="Times New Roman"/>
        <family val="1"/>
      </rPr>
      <t>(S0361) подраздел 0801</t>
    </r>
  </si>
  <si>
    <r>
      <t xml:space="preserve">Мероприятия по обеспечению деятельности  подведомственных учреждений культуры </t>
    </r>
    <r>
      <rPr>
        <b/>
        <sz val="11"/>
        <color indexed="8"/>
        <rFont val="Times New Roman"/>
        <family val="1"/>
      </rPr>
      <t>(S0363) подраздел 0801</t>
    </r>
  </si>
  <si>
    <t>4.3.6</t>
  </si>
  <si>
    <t>4.3.9</t>
  </si>
  <si>
    <t>Капитальный ремонт и ремонт автомобильных дорог общего пользования местного значения (15611) подраздел 0409</t>
  </si>
  <si>
    <t>Ремонт автомобильных дорог с щебеночным покрытием</t>
  </si>
  <si>
    <t>За 3 квартал 2021г.</t>
  </si>
  <si>
    <t>За январь-сентябрь 2021 г.</t>
  </si>
  <si>
    <t>Запланированный объем финансирования на   3 квартал 2021 г.</t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</si>
  <si>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b/>
        <sz val="11"/>
        <color indexed="8"/>
        <rFont val="Times New Roman"/>
        <family val="1"/>
      </rPr>
      <t>(15100) подраздел 0310</t>
    </r>
  </si>
  <si>
    <t>?</t>
  </si>
  <si>
    <t>2.6.</t>
  </si>
  <si>
    <t>Приобретение и установка для детской площадки ул. 30 лет Победы, уч. 13А (S4661) Подраздел 0503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</si>
</sst>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4" fontId="50" fillId="19" borderId="10" xfId="0" applyNumberFormat="1" applyFont="1" applyFill="1" applyBorder="1" applyAlignment="1">
      <alignment horizontal="center" vertical="center" wrapText="1"/>
    </xf>
    <xf numFmtId="3" fontId="50" fillId="19" borderId="10" xfId="0" applyNumberFormat="1" applyFont="1" applyFill="1" applyBorder="1" applyAlignment="1">
      <alignment horizontal="center" vertical="center" wrapText="1"/>
    </xf>
    <xf numFmtId="4" fontId="51" fillId="18" borderId="10" xfId="0" applyNumberFormat="1" applyFont="1" applyFill="1" applyBorder="1" applyAlignment="1">
      <alignment horizontal="center" vertical="center" wrapText="1"/>
    </xf>
    <xf numFmtId="3" fontId="51" fillId="18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4" fontId="52" fillId="18" borderId="10" xfId="0" applyNumberFormat="1" applyFont="1" applyFill="1" applyBorder="1" applyAlignment="1">
      <alignment horizontal="center" vertical="center" wrapText="1"/>
    </xf>
    <xf numFmtId="4" fontId="4" fillId="18" borderId="10" xfId="0" applyNumberFormat="1" applyFont="1" applyFill="1" applyBorder="1" applyAlignment="1">
      <alignment horizontal="center" vertical="center" wrapText="1"/>
    </xf>
    <xf numFmtId="3" fontId="4" fillId="18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52" fillId="18" borderId="10" xfId="0" applyNumberFormat="1" applyFont="1" applyFill="1" applyBorder="1" applyAlignment="1">
      <alignment horizontal="center" vertical="center" wrapText="1"/>
    </xf>
    <xf numFmtId="4" fontId="51" fillId="11" borderId="10" xfId="0" applyNumberFormat="1" applyFont="1" applyFill="1" applyBorder="1" applyAlignment="1">
      <alignment horizontal="center" vertical="center" wrapText="1"/>
    </xf>
    <xf numFmtId="3" fontId="51" fillId="11" borderId="10" xfId="0" applyNumberFormat="1" applyFont="1" applyFill="1" applyBorder="1" applyAlignment="1">
      <alignment horizontal="center" vertical="center" wrapText="1"/>
    </xf>
    <xf numFmtId="0" fontId="51" fillId="18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53" fillId="19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1" fillId="18" borderId="10" xfId="0" applyFont="1" applyFill="1" applyBorder="1" applyAlignment="1">
      <alignment horizontal="center" vertical="center" wrapText="1"/>
    </xf>
    <xf numFmtId="4" fontId="52" fillId="18" borderId="10" xfId="0" applyNumberFormat="1" applyFont="1" applyFill="1" applyBorder="1" applyAlignment="1">
      <alignment horizontal="center" vertical="center" wrapText="1"/>
    </xf>
    <xf numFmtId="4" fontId="51" fillId="18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3" fontId="50" fillId="19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0" fillId="19" borderId="11" xfId="0" applyNumberFormat="1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4" fontId="51" fillId="11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1" fillId="19" borderId="10" xfId="0" applyFont="1" applyFill="1" applyBorder="1" applyAlignment="1">
      <alignment horizontal="center" vertical="center" wrapText="1"/>
    </xf>
    <xf numFmtId="0" fontId="40" fillId="19" borderId="10" xfId="0" applyFont="1" applyFill="1" applyBorder="1" applyAlignment="1">
      <alignment horizontal="center" vertical="center" wrapText="1"/>
    </xf>
    <xf numFmtId="0" fontId="51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vertical="center" wrapText="1"/>
    </xf>
    <xf numFmtId="0" fontId="51" fillId="18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1" fillId="18" borderId="11" xfId="0" applyNumberFormat="1" applyFont="1" applyFill="1" applyBorder="1" applyAlignment="1">
      <alignment horizontal="center" vertical="center" wrapText="1"/>
    </xf>
    <xf numFmtId="0" fontId="53" fillId="19" borderId="11" xfId="0" applyFont="1" applyFill="1" applyBorder="1" applyAlignment="1">
      <alignment horizontal="center" vertical="center" wrapText="1"/>
    </xf>
    <xf numFmtId="0" fontId="53" fillId="19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3" fillId="19" borderId="16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3" fillId="19" borderId="17" xfId="0" applyFont="1" applyFill="1" applyBorder="1" applyAlignment="1">
      <alignment horizontal="center" vertical="center" wrapText="1"/>
    </xf>
    <xf numFmtId="0" fontId="53" fillId="19" borderId="18" xfId="0" applyFont="1" applyFill="1" applyBorder="1" applyAlignment="1">
      <alignment horizontal="center" vertical="center" wrapText="1"/>
    </xf>
    <xf numFmtId="0" fontId="53" fillId="19" borderId="19" xfId="0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3" fillId="19" borderId="13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51" fillId="33" borderId="11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0" fontId="51" fillId="11" borderId="17" xfId="0" applyFont="1" applyFill="1" applyBorder="1" applyAlignment="1">
      <alignment horizontal="left" vertical="center" wrapText="1"/>
    </xf>
    <xf numFmtId="0" fontId="0" fillId="11" borderId="18" xfId="0" applyFont="1" applyFill="1" applyBorder="1" applyAlignment="1">
      <alignment horizontal="left" vertical="center"/>
    </xf>
    <xf numFmtId="0" fontId="0" fillId="11" borderId="19" xfId="0" applyFont="1" applyFill="1" applyBorder="1" applyAlignment="1">
      <alignment horizontal="left" vertical="center"/>
    </xf>
    <xf numFmtId="0" fontId="0" fillId="11" borderId="23" xfId="0" applyFont="1" applyFill="1" applyBorder="1" applyAlignment="1">
      <alignment horizontal="left" vertical="center"/>
    </xf>
    <xf numFmtId="0" fontId="0" fillId="11" borderId="0" xfId="0" applyFont="1" applyFill="1" applyAlignment="1">
      <alignment horizontal="left" vertical="center"/>
    </xf>
    <xf numFmtId="0" fontId="0" fillId="11" borderId="24" xfId="0" applyFont="1" applyFill="1" applyBorder="1" applyAlignment="1">
      <alignment horizontal="left" vertical="center"/>
    </xf>
    <xf numFmtId="0" fontId="0" fillId="11" borderId="20" xfId="0" applyFont="1" applyFill="1" applyBorder="1" applyAlignment="1">
      <alignment horizontal="left" vertical="center"/>
    </xf>
    <xf numFmtId="0" fontId="0" fillId="11" borderId="21" xfId="0" applyFont="1" applyFill="1" applyBorder="1" applyAlignment="1">
      <alignment horizontal="left" vertical="center"/>
    </xf>
    <xf numFmtId="0" fontId="0" fillId="11" borderId="22" xfId="0" applyFont="1" applyFill="1" applyBorder="1" applyAlignment="1">
      <alignment horizontal="left" vertical="center"/>
    </xf>
    <xf numFmtId="0" fontId="5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18" borderId="10" xfId="0" applyFont="1" applyFill="1" applyBorder="1" applyAlignment="1">
      <alignment wrapText="1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/>
    </xf>
    <xf numFmtId="0" fontId="40" fillId="0" borderId="10" xfId="0" applyFont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" fontId="52" fillId="18" borderId="10" xfId="0" applyNumberFormat="1" applyFont="1" applyFill="1" applyBorder="1" applyAlignment="1">
      <alignment horizontal="center" vertical="center" wrapText="1"/>
    </xf>
    <xf numFmtId="4" fontId="52" fillId="18" borderId="11" xfId="0" applyNumberFormat="1" applyFont="1" applyFill="1" applyBorder="1" applyAlignment="1">
      <alignment horizontal="center" vertical="center" wrapText="1"/>
    </xf>
    <xf numFmtId="3" fontId="51" fillId="11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1" fillId="18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50" fillId="0" borderId="0" xfId="0" applyFont="1" applyAlignment="1">
      <alignment horizontal="right" vertical="center" wrapText="1"/>
    </xf>
    <xf numFmtId="0" fontId="58" fillId="0" borderId="0" xfId="0" applyFont="1" applyAlignment="1">
      <alignment horizontal="right" wrapText="1"/>
    </xf>
    <xf numFmtId="0" fontId="58" fillId="0" borderId="21" xfId="0" applyFont="1" applyBorder="1" applyAlignment="1">
      <alignment horizontal="right" wrapText="1"/>
    </xf>
    <xf numFmtId="0" fontId="4" fillId="18" borderId="10" xfId="0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/>
    </xf>
    <xf numFmtId="4" fontId="51" fillId="11" borderId="10" xfId="0" applyNumberFormat="1" applyFont="1" applyFill="1" applyBorder="1" applyAlignment="1">
      <alignment horizontal="center" vertical="center" wrapText="1"/>
    </xf>
    <xf numFmtId="3" fontId="51" fillId="18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3" fillId="19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" fontId="52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4" fillId="18" borderId="10" xfId="0" applyNumberFormat="1" applyFont="1" applyFill="1" applyBorder="1" applyAlignment="1">
      <alignment horizontal="center" vertical="center" wrapText="1"/>
    </xf>
    <xf numFmtId="3" fontId="4" fillId="18" borderId="10" xfId="0" applyNumberFormat="1" applyFont="1" applyFill="1" applyBorder="1" applyAlignment="1">
      <alignment horizontal="center" vertical="center" wrapText="1"/>
    </xf>
    <xf numFmtId="4" fontId="4" fillId="18" borderId="11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0" fillId="18" borderId="11" xfId="0" applyNumberFormat="1" applyFont="1" applyFill="1" applyBorder="1" applyAlignment="1">
      <alignment horizontal="center"/>
    </xf>
    <xf numFmtId="0" fontId="40" fillId="18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8" fontId="51" fillId="11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1" fontId="51" fillId="18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" fontId="51" fillId="11" borderId="10" xfId="0" applyNumberFormat="1" applyFont="1" applyFill="1" applyBorder="1" applyAlignment="1">
      <alignment horizontal="center" vertical="center" wrapText="1"/>
    </xf>
    <xf numFmtId="4" fontId="0" fillId="18" borderId="12" xfId="0" applyNumberFormat="1" applyFont="1" applyFill="1" applyBorder="1" applyAlignment="1">
      <alignment horizontal="center" vertical="center" wrapText="1"/>
    </xf>
    <xf numFmtId="4" fontId="50" fillId="19" borderId="10" xfId="0" applyNumberFormat="1" applyFont="1" applyFill="1" applyBorder="1" applyAlignment="1">
      <alignment horizontal="center" vertical="center" wrapText="1"/>
    </xf>
    <xf numFmtId="3" fontId="50" fillId="19" borderId="10" xfId="0" applyNumberFormat="1" applyFont="1" applyFill="1" applyBorder="1" applyAlignment="1">
      <alignment horizontal="center" vertical="center" wrapText="1"/>
    </xf>
    <xf numFmtId="0" fontId="50" fillId="19" borderId="10" xfId="0" applyFont="1" applyFill="1" applyBorder="1" applyAlignment="1">
      <alignment horizontal="center" vertical="center" wrapText="1"/>
    </xf>
    <xf numFmtId="0" fontId="0" fillId="11" borderId="18" xfId="0" applyFont="1" applyFill="1" applyBorder="1" applyAlignment="1">
      <alignment vertical="center"/>
    </xf>
    <xf numFmtId="0" fontId="0" fillId="11" borderId="19" xfId="0" applyFont="1" applyFill="1" applyBorder="1" applyAlignment="1">
      <alignment vertical="center"/>
    </xf>
    <xf numFmtId="0" fontId="0" fillId="11" borderId="23" xfId="0" applyFont="1" applyFill="1" applyBorder="1" applyAlignment="1">
      <alignment vertical="center"/>
    </xf>
    <xf numFmtId="0" fontId="0" fillId="11" borderId="0" xfId="0" applyFont="1" applyFill="1" applyAlignment="1">
      <alignment vertical="center"/>
    </xf>
    <xf numFmtId="0" fontId="0" fillId="11" borderId="24" xfId="0" applyFont="1" applyFill="1" applyBorder="1" applyAlignment="1">
      <alignment vertical="center"/>
    </xf>
    <xf numFmtId="0" fontId="0" fillId="11" borderId="20" xfId="0" applyFont="1" applyFill="1" applyBorder="1" applyAlignment="1">
      <alignment vertical="center"/>
    </xf>
    <xf numFmtId="0" fontId="0" fillId="11" borderId="21" xfId="0" applyFont="1" applyFill="1" applyBorder="1" applyAlignment="1">
      <alignment vertical="center"/>
    </xf>
    <xf numFmtId="0" fontId="0" fillId="11" borderId="22" xfId="0" applyFont="1" applyFill="1" applyBorder="1" applyAlignment="1">
      <alignment vertical="center"/>
    </xf>
    <xf numFmtId="0" fontId="50" fillId="19" borderId="17" xfId="0" applyFont="1" applyFill="1" applyBorder="1" applyAlignment="1">
      <alignment horizontal="left" vertical="center" wrapText="1"/>
    </xf>
    <xf numFmtId="0" fontId="54" fillId="19" borderId="18" xfId="0" applyFont="1" applyFill="1" applyBorder="1" applyAlignment="1">
      <alignment vertical="center"/>
    </xf>
    <xf numFmtId="0" fontId="54" fillId="19" borderId="19" xfId="0" applyFont="1" applyFill="1" applyBorder="1" applyAlignment="1">
      <alignment vertical="center"/>
    </xf>
    <xf numFmtId="0" fontId="54" fillId="19" borderId="23" xfId="0" applyFont="1" applyFill="1" applyBorder="1" applyAlignment="1">
      <alignment vertical="center"/>
    </xf>
    <xf numFmtId="0" fontId="54" fillId="19" borderId="0" xfId="0" applyFont="1" applyFill="1" applyAlignment="1">
      <alignment vertical="center"/>
    </xf>
    <xf numFmtId="0" fontId="54" fillId="19" borderId="24" xfId="0" applyFont="1" applyFill="1" applyBorder="1" applyAlignment="1">
      <alignment vertical="center"/>
    </xf>
    <xf numFmtId="0" fontId="54" fillId="19" borderId="20" xfId="0" applyFont="1" applyFill="1" applyBorder="1" applyAlignment="1">
      <alignment vertical="center"/>
    </xf>
    <xf numFmtId="0" fontId="54" fillId="19" borderId="21" xfId="0" applyFont="1" applyFill="1" applyBorder="1" applyAlignment="1">
      <alignment vertical="center"/>
    </xf>
    <xf numFmtId="0" fontId="54" fillId="19" borderId="22" xfId="0" applyFont="1" applyFill="1" applyBorder="1" applyAlignment="1">
      <alignment vertical="center"/>
    </xf>
    <xf numFmtId="0" fontId="54" fillId="0" borderId="0" xfId="0" applyFont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vertical="center" wrapText="1"/>
    </xf>
    <xf numFmtId="0" fontId="26" fillId="33" borderId="19" xfId="0" applyFont="1" applyFill="1" applyBorder="1" applyAlignment="1">
      <alignment vertical="center" wrapText="1"/>
    </xf>
    <xf numFmtId="0" fontId="26" fillId="33" borderId="23" xfId="0" applyFont="1" applyFill="1" applyBorder="1" applyAlignment="1">
      <alignment vertical="center" wrapText="1"/>
    </xf>
    <xf numFmtId="0" fontId="26" fillId="33" borderId="0" xfId="0" applyFont="1" applyFill="1" applyAlignment="1">
      <alignment vertical="center" wrapText="1"/>
    </xf>
    <xf numFmtId="0" fontId="26" fillId="33" borderId="24" xfId="0" applyFont="1" applyFill="1" applyBorder="1" applyAlignment="1">
      <alignment vertical="center" wrapText="1"/>
    </xf>
    <xf numFmtId="0" fontId="26" fillId="33" borderId="20" xfId="0" applyFont="1" applyFill="1" applyBorder="1" applyAlignment="1">
      <alignment vertical="center" wrapText="1"/>
    </xf>
    <xf numFmtId="0" fontId="26" fillId="33" borderId="21" xfId="0" applyFont="1" applyFill="1" applyBorder="1" applyAlignment="1">
      <alignment vertical="center" wrapText="1"/>
    </xf>
    <xf numFmtId="0" fontId="26" fillId="33" borderId="22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  <xf numFmtId="1" fontId="5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0"/>
  <sheetViews>
    <sheetView tabSelected="1" zoomScalePageLayoutView="0" workbookViewId="0" topLeftCell="A272">
      <selection activeCell="R228" sqref="R228:S228"/>
    </sheetView>
  </sheetViews>
  <sheetFormatPr defaultColWidth="9.140625" defaultRowHeight="15"/>
  <cols>
    <col min="1" max="1" width="10.140625" style="1" customWidth="1"/>
    <col min="4" max="4" width="14.421875" style="0" customWidth="1"/>
    <col min="7" max="7" width="11.8515625" style="0" customWidth="1"/>
    <col min="9" max="9" width="10.00390625" style="0" customWidth="1"/>
    <col min="10" max="10" width="18.57421875" style="0" customWidth="1"/>
    <col min="11" max="11" width="15.421875" style="0" customWidth="1"/>
    <col min="13" max="13" width="7.00390625" style="0" customWidth="1"/>
    <col min="14" max="14" width="6.421875" style="0" customWidth="1"/>
    <col min="15" max="15" width="4.8515625" style="0" customWidth="1"/>
    <col min="17" max="17" width="9.8515625" style="0" customWidth="1"/>
    <col min="18" max="18" width="8.8515625" style="2" customWidth="1"/>
    <col min="19" max="19" width="3.140625" style="2" customWidth="1"/>
  </cols>
  <sheetData>
    <row r="1" spans="1:19" ht="15">
      <c r="A1" s="150" t="s">
        <v>56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2" customHeight="1">
      <c r="A2" s="150" t="s">
        <v>91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ht="14.25" hidden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</row>
    <row r="4" spans="1:19" ht="14.25">
      <c r="A4" s="152" t="s">
        <v>92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</row>
    <row r="5" spans="1:19" ht="21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</row>
    <row r="6" spans="1:19" ht="14.25" customHeight="1">
      <c r="A6" s="120" t="s">
        <v>67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</row>
    <row r="7" spans="1:19" ht="36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</row>
    <row r="8" spans="1:19" ht="14.25" customHeight="1">
      <c r="A8" s="124" t="s">
        <v>108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1:19" ht="14.25">
      <c r="A9" s="103" t="s">
        <v>9</v>
      </c>
      <c r="B9" s="92" t="s">
        <v>0</v>
      </c>
      <c r="C9" s="93"/>
      <c r="D9" s="94"/>
      <c r="E9" s="92" t="s">
        <v>1</v>
      </c>
      <c r="F9" s="93"/>
      <c r="G9" s="94"/>
      <c r="H9" s="87" t="s">
        <v>107</v>
      </c>
      <c r="I9" s="91"/>
      <c r="J9" s="91"/>
      <c r="K9" s="89"/>
      <c r="L9" s="87" t="s">
        <v>61</v>
      </c>
      <c r="M9" s="90"/>
      <c r="N9" s="90"/>
      <c r="O9" s="90"/>
      <c r="P9" s="91"/>
      <c r="Q9" s="91"/>
      <c r="R9" s="91"/>
      <c r="S9" s="89"/>
    </row>
    <row r="10" spans="1:19" ht="60" customHeight="1">
      <c r="A10" s="104"/>
      <c r="B10" s="95"/>
      <c r="C10" s="96"/>
      <c r="D10" s="97"/>
      <c r="E10" s="95"/>
      <c r="F10" s="96"/>
      <c r="G10" s="97"/>
      <c r="H10" s="87" t="s">
        <v>109</v>
      </c>
      <c r="I10" s="89"/>
      <c r="J10" s="31" t="s">
        <v>60</v>
      </c>
      <c r="K10" s="31" t="s">
        <v>2</v>
      </c>
      <c r="L10" s="87" t="s">
        <v>62</v>
      </c>
      <c r="M10" s="91"/>
      <c r="N10" s="91"/>
      <c r="O10" s="89"/>
      <c r="P10" s="87" t="s">
        <v>60</v>
      </c>
      <c r="Q10" s="88"/>
      <c r="R10" s="87" t="s">
        <v>2</v>
      </c>
      <c r="S10" s="89"/>
    </row>
    <row r="11" spans="1:19" ht="25.5" customHeight="1">
      <c r="A11" s="171" t="s">
        <v>87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</row>
    <row r="12" spans="1:19" ht="14.25">
      <c r="A12" s="78" t="s">
        <v>18</v>
      </c>
      <c r="B12" s="76" t="s">
        <v>8</v>
      </c>
      <c r="C12" s="77"/>
      <c r="D12" s="77"/>
      <c r="E12" s="76" t="s">
        <v>3</v>
      </c>
      <c r="F12" s="76"/>
      <c r="G12" s="76"/>
      <c r="H12" s="86">
        <f>H13+H14+H15+H16</f>
        <v>384.83000000000004</v>
      </c>
      <c r="I12" s="73"/>
      <c r="J12" s="8">
        <f>J13+J14+J15+J16</f>
        <v>220.41</v>
      </c>
      <c r="K12" s="9">
        <f>J12/H12*100</f>
        <v>57.27464075046124</v>
      </c>
      <c r="L12" s="149">
        <f>L13+L14+L15+L16</f>
        <v>1704.33</v>
      </c>
      <c r="M12" s="149"/>
      <c r="N12" s="149"/>
      <c r="O12" s="149"/>
      <c r="P12" s="149">
        <f>P13+P14+P15+P16</f>
        <v>1112.99</v>
      </c>
      <c r="Q12" s="149"/>
      <c r="R12" s="158">
        <f>P12/L12*100</f>
        <v>65.30366771693275</v>
      </c>
      <c r="S12" s="158"/>
    </row>
    <row r="13" spans="1:19" ht="14.25">
      <c r="A13" s="78"/>
      <c r="B13" s="77"/>
      <c r="C13" s="77"/>
      <c r="D13" s="77"/>
      <c r="E13" s="76" t="s">
        <v>88</v>
      </c>
      <c r="F13" s="76"/>
      <c r="G13" s="76"/>
      <c r="H13" s="86">
        <f>H18+H23</f>
        <v>0</v>
      </c>
      <c r="I13" s="73"/>
      <c r="J13" s="8">
        <f>J18+J23</f>
        <v>0</v>
      </c>
      <c r="K13" s="9">
        <v>0</v>
      </c>
      <c r="L13" s="149">
        <f>L18+L23</f>
        <v>0</v>
      </c>
      <c r="M13" s="149"/>
      <c r="N13" s="149"/>
      <c r="O13" s="149"/>
      <c r="P13" s="149">
        <f>P18+P23</f>
        <v>0</v>
      </c>
      <c r="Q13" s="149"/>
      <c r="R13" s="158">
        <v>0</v>
      </c>
      <c r="S13" s="158"/>
    </row>
    <row r="14" spans="1:19" ht="14.25">
      <c r="A14" s="78"/>
      <c r="B14" s="77"/>
      <c r="C14" s="77"/>
      <c r="D14" s="77"/>
      <c r="E14" s="76" t="s">
        <v>5</v>
      </c>
      <c r="F14" s="76"/>
      <c r="G14" s="76"/>
      <c r="H14" s="86">
        <f>H19+H24</f>
        <v>0</v>
      </c>
      <c r="I14" s="73"/>
      <c r="J14" s="8">
        <f>J19+J24</f>
        <v>0</v>
      </c>
      <c r="K14" s="9">
        <v>0</v>
      </c>
      <c r="L14" s="149">
        <f>L19+L24</f>
        <v>0</v>
      </c>
      <c r="M14" s="149"/>
      <c r="N14" s="149"/>
      <c r="O14" s="149"/>
      <c r="P14" s="149">
        <f>P19+P24</f>
        <v>0</v>
      </c>
      <c r="Q14" s="149"/>
      <c r="R14" s="158">
        <v>0</v>
      </c>
      <c r="S14" s="158"/>
    </row>
    <row r="15" spans="1:19" ht="14.25">
      <c r="A15" s="78"/>
      <c r="B15" s="77"/>
      <c r="C15" s="77"/>
      <c r="D15" s="77"/>
      <c r="E15" s="76" t="s">
        <v>6</v>
      </c>
      <c r="F15" s="76"/>
      <c r="G15" s="76"/>
      <c r="H15" s="86">
        <f>H20+H25</f>
        <v>0</v>
      </c>
      <c r="I15" s="73"/>
      <c r="J15" s="8">
        <f>J20+J25</f>
        <v>0</v>
      </c>
      <c r="K15" s="9">
        <v>0</v>
      </c>
      <c r="L15" s="149">
        <f>L20+L25</f>
        <v>0</v>
      </c>
      <c r="M15" s="149"/>
      <c r="N15" s="149"/>
      <c r="O15" s="149"/>
      <c r="P15" s="149">
        <f>P20+P25</f>
        <v>0</v>
      </c>
      <c r="Q15" s="149"/>
      <c r="R15" s="158">
        <v>0</v>
      </c>
      <c r="S15" s="158"/>
    </row>
    <row r="16" spans="1:20" ht="14.25">
      <c r="A16" s="78"/>
      <c r="B16" s="77"/>
      <c r="C16" s="77"/>
      <c r="D16" s="77"/>
      <c r="E16" s="76" t="s">
        <v>7</v>
      </c>
      <c r="F16" s="76"/>
      <c r="G16" s="76"/>
      <c r="H16" s="86">
        <f>H21+H26</f>
        <v>384.83000000000004</v>
      </c>
      <c r="I16" s="73"/>
      <c r="J16" s="8">
        <f>J21+J26</f>
        <v>220.41</v>
      </c>
      <c r="K16" s="9">
        <f>J16/H16*100</f>
        <v>57.27464075046124</v>
      </c>
      <c r="L16" s="149">
        <f>L21+L26</f>
        <v>1704.33</v>
      </c>
      <c r="M16" s="149"/>
      <c r="N16" s="149"/>
      <c r="O16" s="149"/>
      <c r="P16" s="149">
        <f>P21+P26</f>
        <v>1112.99</v>
      </c>
      <c r="Q16" s="149"/>
      <c r="R16" s="158">
        <f>P16/L16*100</f>
        <v>65.30366771693275</v>
      </c>
      <c r="S16" s="158"/>
      <c r="T16" s="4"/>
    </row>
    <row r="17" spans="1:19" ht="14.25">
      <c r="A17" s="79" t="s">
        <v>10</v>
      </c>
      <c r="B17" s="207" t="s">
        <v>68</v>
      </c>
      <c r="C17" s="236"/>
      <c r="D17" s="236"/>
      <c r="E17" s="98" t="s">
        <v>3</v>
      </c>
      <c r="F17" s="98"/>
      <c r="G17" s="98"/>
      <c r="H17" s="105">
        <f>H18+H19+H20+H21</f>
        <v>311.61</v>
      </c>
      <c r="I17" s="107"/>
      <c r="J17" s="10">
        <f>J18+J19+J20+J21</f>
        <v>209.71</v>
      </c>
      <c r="K17" s="11">
        <f>J17/H17*100</f>
        <v>67.29886717371073</v>
      </c>
      <c r="L17" s="69">
        <f>L18+L19+L20+L21</f>
        <v>1276.45</v>
      </c>
      <c r="M17" s="69"/>
      <c r="N17" s="69"/>
      <c r="O17" s="69"/>
      <c r="P17" s="169">
        <f>P18+P19+P20+P21</f>
        <v>844.17</v>
      </c>
      <c r="Q17" s="169"/>
      <c r="R17" s="204">
        <f>P17/L17*100</f>
        <v>66.13420032120332</v>
      </c>
      <c r="S17" s="204"/>
    </row>
    <row r="18" spans="1:19" ht="14.25">
      <c r="A18" s="79"/>
      <c r="B18" s="207"/>
      <c r="C18" s="236"/>
      <c r="D18" s="236"/>
      <c r="E18" s="98" t="s">
        <v>88</v>
      </c>
      <c r="F18" s="98"/>
      <c r="G18" s="98"/>
      <c r="H18" s="106">
        <v>0</v>
      </c>
      <c r="I18" s="107"/>
      <c r="J18" s="12">
        <v>0</v>
      </c>
      <c r="K18" s="11">
        <v>0</v>
      </c>
      <c r="L18" s="170">
        <v>0</v>
      </c>
      <c r="M18" s="170"/>
      <c r="N18" s="170"/>
      <c r="O18" s="170"/>
      <c r="P18" s="170">
        <v>0</v>
      </c>
      <c r="Q18" s="170"/>
      <c r="R18" s="235">
        <v>0</v>
      </c>
      <c r="S18" s="235"/>
    </row>
    <row r="19" spans="1:19" ht="14.25">
      <c r="A19" s="79"/>
      <c r="B19" s="207"/>
      <c r="C19" s="236"/>
      <c r="D19" s="236"/>
      <c r="E19" s="98" t="s">
        <v>5</v>
      </c>
      <c r="F19" s="98"/>
      <c r="G19" s="98"/>
      <c r="H19" s="106">
        <v>0</v>
      </c>
      <c r="I19" s="107"/>
      <c r="J19" s="12">
        <v>0</v>
      </c>
      <c r="K19" s="11">
        <v>0</v>
      </c>
      <c r="L19" s="170">
        <v>0</v>
      </c>
      <c r="M19" s="170"/>
      <c r="N19" s="170"/>
      <c r="O19" s="170"/>
      <c r="P19" s="170">
        <v>0</v>
      </c>
      <c r="Q19" s="170"/>
      <c r="R19" s="235">
        <v>0</v>
      </c>
      <c r="S19" s="235"/>
    </row>
    <row r="20" spans="1:19" ht="14.25">
      <c r="A20" s="79"/>
      <c r="B20" s="207"/>
      <c r="C20" s="236"/>
      <c r="D20" s="236"/>
      <c r="E20" s="98" t="s">
        <v>6</v>
      </c>
      <c r="F20" s="98"/>
      <c r="G20" s="98"/>
      <c r="H20" s="106">
        <v>0</v>
      </c>
      <c r="I20" s="107"/>
      <c r="J20" s="12">
        <v>0</v>
      </c>
      <c r="K20" s="11">
        <v>0</v>
      </c>
      <c r="L20" s="170">
        <v>0</v>
      </c>
      <c r="M20" s="170"/>
      <c r="N20" s="170"/>
      <c r="O20" s="170"/>
      <c r="P20" s="170">
        <v>0</v>
      </c>
      <c r="Q20" s="170"/>
      <c r="R20" s="235">
        <v>0</v>
      </c>
      <c r="S20" s="235"/>
    </row>
    <row r="21" spans="1:19" ht="27" customHeight="1">
      <c r="A21" s="79"/>
      <c r="B21" s="207"/>
      <c r="C21" s="236"/>
      <c r="D21" s="236"/>
      <c r="E21" s="98" t="s">
        <v>7</v>
      </c>
      <c r="F21" s="98"/>
      <c r="G21" s="98"/>
      <c r="H21" s="106">
        <v>311.61</v>
      </c>
      <c r="I21" s="107"/>
      <c r="J21" s="12">
        <v>209.71</v>
      </c>
      <c r="K21" s="11">
        <f>J21/H21*100</f>
        <v>67.29886717371073</v>
      </c>
      <c r="L21" s="170">
        <v>1276.45</v>
      </c>
      <c r="M21" s="170"/>
      <c r="N21" s="170"/>
      <c r="O21" s="170"/>
      <c r="P21" s="170">
        <v>844.17</v>
      </c>
      <c r="Q21" s="170"/>
      <c r="R21" s="235">
        <f>P21/L21*100</f>
        <v>66.13420032120332</v>
      </c>
      <c r="S21" s="235"/>
    </row>
    <row r="22" spans="1:19" ht="14.25">
      <c r="A22" s="79" t="s">
        <v>11</v>
      </c>
      <c r="B22" s="207" t="s">
        <v>69</v>
      </c>
      <c r="C22" s="236"/>
      <c r="D22" s="236"/>
      <c r="E22" s="98" t="s">
        <v>3</v>
      </c>
      <c r="F22" s="98"/>
      <c r="G22" s="98"/>
      <c r="H22" s="105">
        <f>H23+H24+H25+H26</f>
        <v>73.22</v>
      </c>
      <c r="I22" s="73"/>
      <c r="J22" s="13">
        <f>J23+J24+J25+J26</f>
        <v>10.7</v>
      </c>
      <c r="K22" s="11">
        <f>J22/H22*100</f>
        <v>14.613493580988802</v>
      </c>
      <c r="L22" s="69">
        <f>L23+L24+L25+L26</f>
        <v>427.88</v>
      </c>
      <c r="M22" s="69"/>
      <c r="N22" s="69"/>
      <c r="O22" s="69"/>
      <c r="P22" s="169">
        <f>P23+P24+P25+P26</f>
        <v>268.82</v>
      </c>
      <c r="Q22" s="169"/>
      <c r="R22" s="204">
        <f>P22/L22*100</f>
        <v>62.826025988594935</v>
      </c>
      <c r="S22" s="204"/>
    </row>
    <row r="23" spans="1:20" ht="14.25">
      <c r="A23" s="79"/>
      <c r="B23" s="207"/>
      <c r="C23" s="236"/>
      <c r="D23" s="236"/>
      <c r="E23" s="148" t="s">
        <v>88</v>
      </c>
      <c r="F23" s="148"/>
      <c r="G23" s="148"/>
      <c r="H23" s="105">
        <v>0</v>
      </c>
      <c r="I23" s="107"/>
      <c r="J23" s="12">
        <v>0</v>
      </c>
      <c r="K23" s="14">
        <v>0</v>
      </c>
      <c r="L23" s="170">
        <v>0</v>
      </c>
      <c r="M23" s="170"/>
      <c r="N23" s="170"/>
      <c r="O23" s="170"/>
      <c r="P23" s="170">
        <v>0</v>
      </c>
      <c r="Q23" s="170"/>
      <c r="R23" s="235">
        <v>0</v>
      </c>
      <c r="S23" s="235"/>
      <c r="T23" s="5"/>
    </row>
    <row r="24" spans="1:20" ht="14.25">
      <c r="A24" s="79"/>
      <c r="B24" s="207"/>
      <c r="C24" s="236"/>
      <c r="D24" s="236"/>
      <c r="E24" s="148" t="s">
        <v>5</v>
      </c>
      <c r="F24" s="148"/>
      <c r="G24" s="148"/>
      <c r="H24" s="105">
        <v>0</v>
      </c>
      <c r="I24" s="107"/>
      <c r="J24" s="12">
        <v>0</v>
      </c>
      <c r="K24" s="14">
        <v>0</v>
      </c>
      <c r="L24" s="170">
        <v>0</v>
      </c>
      <c r="M24" s="170"/>
      <c r="N24" s="170"/>
      <c r="O24" s="170"/>
      <c r="P24" s="170">
        <v>0</v>
      </c>
      <c r="Q24" s="170"/>
      <c r="R24" s="235">
        <v>0</v>
      </c>
      <c r="S24" s="235"/>
      <c r="T24" s="5"/>
    </row>
    <row r="25" spans="1:19" ht="14.25">
      <c r="A25" s="79"/>
      <c r="B25" s="207"/>
      <c r="C25" s="236"/>
      <c r="D25" s="236"/>
      <c r="E25" s="148" t="s">
        <v>6</v>
      </c>
      <c r="F25" s="148"/>
      <c r="G25" s="148"/>
      <c r="H25" s="105">
        <v>0</v>
      </c>
      <c r="I25" s="107"/>
      <c r="J25" s="12">
        <v>0</v>
      </c>
      <c r="K25" s="14">
        <v>0</v>
      </c>
      <c r="L25" s="170">
        <v>0</v>
      </c>
      <c r="M25" s="170"/>
      <c r="N25" s="170"/>
      <c r="O25" s="170"/>
      <c r="P25" s="170">
        <v>0</v>
      </c>
      <c r="Q25" s="170"/>
      <c r="R25" s="235">
        <v>0</v>
      </c>
      <c r="S25" s="235"/>
    </row>
    <row r="26" spans="1:19" ht="14.25">
      <c r="A26" s="79"/>
      <c r="B26" s="207"/>
      <c r="C26" s="236"/>
      <c r="D26" s="236"/>
      <c r="E26" s="148" t="s">
        <v>7</v>
      </c>
      <c r="F26" s="148"/>
      <c r="G26" s="148"/>
      <c r="H26" s="106">
        <v>73.22</v>
      </c>
      <c r="I26" s="107"/>
      <c r="J26" s="12">
        <v>10.7</v>
      </c>
      <c r="K26" s="14">
        <f>J26/H26*100</f>
        <v>14.613493580988802</v>
      </c>
      <c r="L26" s="170">
        <v>427.88</v>
      </c>
      <c r="M26" s="170"/>
      <c r="N26" s="170"/>
      <c r="O26" s="170"/>
      <c r="P26" s="170">
        <v>268.82</v>
      </c>
      <c r="Q26" s="170"/>
      <c r="R26" s="235">
        <f>P26/L26*100</f>
        <v>62.826025988594935</v>
      </c>
      <c r="S26" s="235"/>
    </row>
    <row r="27" spans="1:19" ht="14.25">
      <c r="A27" s="78" t="s">
        <v>13</v>
      </c>
      <c r="B27" s="76" t="s">
        <v>12</v>
      </c>
      <c r="C27" s="130"/>
      <c r="D27" s="130"/>
      <c r="E27" s="76" t="s">
        <v>3</v>
      </c>
      <c r="F27" s="76"/>
      <c r="G27" s="76"/>
      <c r="H27" s="86">
        <f>H28+H29+H30+H31</f>
        <v>2984.3</v>
      </c>
      <c r="I27" s="99"/>
      <c r="J27" s="8">
        <f>J28+J29+J30+J31</f>
        <v>1294.98</v>
      </c>
      <c r="K27" s="9">
        <f>J27/H27*100</f>
        <v>43.39309050698656</v>
      </c>
      <c r="L27" s="149">
        <f>L32+L37+L42+L47+L52+L57</f>
        <v>9838.74</v>
      </c>
      <c r="M27" s="149"/>
      <c r="N27" s="149"/>
      <c r="O27" s="149"/>
      <c r="P27" s="149">
        <f>P32+P37+P42+P47+P52+P57</f>
        <v>5968.92</v>
      </c>
      <c r="Q27" s="149"/>
      <c r="R27" s="158">
        <f>P27/L27*100</f>
        <v>60.66752450008843</v>
      </c>
      <c r="S27" s="158"/>
    </row>
    <row r="28" spans="1:19" ht="14.25">
      <c r="A28" s="78"/>
      <c r="B28" s="130"/>
      <c r="C28" s="130"/>
      <c r="D28" s="130"/>
      <c r="E28" s="76" t="s">
        <v>88</v>
      </c>
      <c r="F28" s="76"/>
      <c r="G28" s="76"/>
      <c r="H28" s="86">
        <f>H33+H38+H43+H48</f>
        <v>0</v>
      </c>
      <c r="I28" s="99"/>
      <c r="J28" s="8">
        <v>0</v>
      </c>
      <c r="K28" s="9">
        <v>0</v>
      </c>
      <c r="L28" s="149">
        <v>0</v>
      </c>
      <c r="M28" s="149"/>
      <c r="N28" s="149"/>
      <c r="O28" s="149"/>
      <c r="P28" s="149">
        <v>0</v>
      </c>
      <c r="Q28" s="149"/>
      <c r="R28" s="158">
        <v>0</v>
      </c>
      <c r="S28" s="158"/>
    </row>
    <row r="29" spans="1:19" ht="14.25">
      <c r="A29" s="78"/>
      <c r="B29" s="130"/>
      <c r="C29" s="130"/>
      <c r="D29" s="130"/>
      <c r="E29" s="76" t="s">
        <v>5</v>
      </c>
      <c r="F29" s="76"/>
      <c r="G29" s="76"/>
      <c r="H29" s="86">
        <f>H34+H39+H44+H49+H54+H59</f>
        <v>1074.69</v>
      </c>
      <c r="I29" s="99"/>
      <c r="J29" s="8">
        <f>J34+J39+J44+J49+J54+J59</f>
        <v>0</v>
      </c>
      <c r="K29" s="9" t="e">
        <f>H29/J29*100</f>
        <v>#DIV/0!</v>
      </c>
      <c r="L29" s="149">
        <f>L34+L39+L44+L49+L54+L59</f>
        <v>1620.69</v>
      </c>
      <c r="M29" s="149"/>
      <c r="N29" s="149"/>
      <c r="O29" s="149"/>
      <c r="P29" s="149">
        <f>P34+P39+P44+P49+P54+P59</f>
        <v>546</v>
      </c>
      <c r="Q29" s="149"/>
      <c r="R29" s="158">
        <f>P29/L29*100</f>
        <v>33.689354534179884</v>
      </c>
      <c r="S29" s="158"/>
    </row>
    <row r="30" spans="1:19" ht="14.25">
      <c r="A30" s="78"/>
      <c r="B30" s="130"/>
      <c r="C30" s="130"/>
      <c r="D30" s="130"/>
      <c r="E30" s="76" t="s">
        <v>6</v>
      </c>
      <c r="F30" s="76"/>
      <c r="G30" s="76"/>
      <c r="H30" s="86">
        <f>H35+H40+H45+H50</f>
        <v>0</v>
      </c>
      <c r="I30" s="99"/>
      <c r="J30" s="8">
        <v>0</v>
      </c>
      <c r="K30" s="9">
        <v>0</v>
      </c>
      <c r="L30" s="149">
        <v>0</v>
      </c>
      <c r="M30" s="149"/>
      <c r="N30" s="149"/>
      <c r="O30" s="149"/>
      <c r="P30" s="149">
        <v>0</v>
      </c>
      <c r="Q30" s="149"/>
      <c r="R30" s="158">
        <v>0</v>
      </c>
      <c r="S30" s="158"/>
    </row>
    <row r="31" spans="1:19" ht="75" customHeight="1">
      <c r="A31" s="78"/>
      <c r="B31" s="130"/>
      <c r="C31" s="130"/>
      <c r="D31" s="130"/>
      <c r="E31" s="76" t="s">
        <v>7</v>
      </c>
      <c r="F31" s="76"/>
      <c r="G31" s="76"/>
      <c r="H31" s="86">
        <f>H36+H41+H46+H51+H61</f>
        <v>1909.6100000000001</v>
      </c>
      <c r="I31" s="99"/>
      <c r="J31" s="8">
        <f>J36+J41+J46+J51+J56</f>
        <v>1294.98</v>
      </c>
      <c r="K31" s="9">
        <f>J31/H31*100</f>
        <v>67.81384680641597</v>
      </c>
      <c r="L31" s="149">
        <f>L36+L41+L46+L51+L56+L61</f>
        <v>8218.05</v>
      </c>
      <c r="M31" s="149"/>
      <c r="N31" s="149"/>
      <c r="O31" s="149"/>
      <c r="P31" s="149">
        <f>P36+P41+P46+P51+P56+P61</f>
        <v>5422.92</v>
      </c>
      <c r="Q31" s="149"/>
      <c r="R31" s="158">
        <f>P31/L31*100</f>
        <v>65.98791684158651</v>
      </c>
      <c r="S31" s="158"/>
    </row>
    <row r="32" spans="1:19" ht="14.25">
      <c r="A32" s="166" t="s">
        <v>14</v>
      </c>
      <c r="B32" s="207" t="s">
        <v>65</v>
      </c>
      <c r="C32" s="236"/>
      <c r="D32" s="236"/>
      <c r="E32" s="66" t="s">
        <v>3</v>
      </c>
      <c r="F32" s="66"/>
      <c r="G32" s="66"/>
      <c r="H32" s="67">
        <f>H33+H34+H35+H36</f>
        <v>484.93</v>
      </c>
      <c r="I32" s="61"/>
      <c r="J32" s="32">
        <f>J33+J34+J35+J36</f>
        <v>187.65</v>
      </c>
      <c r="K32" s="34">
        <f>J32/H32*100</f>
        <v>38.69630668343885</v>
      </c>
      <c r="L32" s="69">
        <f>L33+L34+L35+L36</f>
        <v>3138.35</v>
      </c>
      <c r="M32" s="69"/>
      <c r="N32" s="69"/>
      <c r="O32" s="69"/>
      <c r="P32" s="69">
        <f>P33+P34+P35+P36</f>
        <v>1469.88</v>
      </c>
      <c r="Q32" s="69"/>
      <c r="R32" s="204">
        <f>P32/L32*100</f>
        <v>46.836076282122775</v>
      </c>
      <c r="S32" s="204"/>
    </row>
    <row r="33" spans="1:20" ht="14.25">
      <c r="A33" s="166"/>
      <c r="B33" s="207"/>
      <c r="C33" s="236"/>
      <c r="D33" s="236"/>
      <c r="E33" s="59" t="s">
        <v>88</v>
      </c>
      <c r="F33" s="59"/>
      <c r="G33" s="59"/>
      <c r="H33" s="60">
        <v>0</v>
      </c>
      <c r="I33" s="61"/>
      <c r="J33" s="33">
        <v>0</v>
      </c>
      <c r="K33" s="35">
        <v>0</v>
      </c>
      <c r="L33" s="62">
        <v>0</v>
      </c>
      <c r="M33" s="62"/>
      <c r="N33" s="62"/>
      <c r="O33" s="62"/>
      <c r="P33" s="62">
        <v>0</v>
      </c>
      <c r="Q33" s="62"/>
      <c r="R33" s="235">
        <v>0</v>
      </c>
      <c r="S33" s="235"/>
      <c r="T33" s="4"/>
    </row>
    <row r="34" spans="1:19" ht="14.25">
      <c r="A34" s="166"/>
      <c r="B34" s="207"/>
      <c r="C34" s="236"/>
      <c r="D34" s="236"/>
      <c r="E34" s="59" t="s">
        <v>5</v>
      </c>
      <c r="F34" s="59"/>
      <c r="G34" s="59"/>
      <c r="H34" s="60">
        <v>0</v>
      </c>
      <c r="I34" s="61"/>
      <c r="J34" s="33">
        <v>0</v>
      </c>
      <c r="K34" s="35">
        <v>0</v>
      </c>
      <c r="L34" s="62">
        <v>0</v>
      </c>
      <c r="M34" s="62"/>
      <c r="N34" s="62"/>
      <c r="O34" s="62"/>
      <c r="P34" s="62">
        <v>0</v>
      </c>
      <c r="Q34" s="62"/>
      <c r="R34" s="235">
        <v>0</v>
      </c>
      <c r="S34" s="235"/>
    </row>
    <row r="35" spans="1:19" ht="14.25">
      <c r="A35" s="166"/>
      <c r="B35" s="207"/>
      <c r="C35" s="236"/>
      <c r="D35" s="236"/>
      <c r="E35" s="59" t="s">
        <v>6</v>
      </c>
      <c r="F35" s="59"/>
      <c r="G35" s="59"/>
      <c r="H35" s="60">
        <v>0</v>
      </c>
      <c r="I35" s="61"/>
      <c r="J35" s="33">
        <v>0</v>
      </c>
      <c r="K35" s="35">
        <v>0</v>
      </c>
      <c r="L35" s="62">
        <v>0</v>
      </c>
      <c r="M35" s="62"/>
      <c r="N35" s="62"/>
      <c r="O35" s="62"/>
      <c r="P35" s="62">
        <v>0</v>
      </c>
      <c r="Q35" s="62"/>
      <c r="R35" s="235">
        <v>0</v>
      </c>
      <c r="S35" s="235"/>
    </row>
    <row r="36" spans="1:19" ht="14.25">
      <c r="A36" s="166"/>
      <c r="B36" s="207"/>
      <c r="C36" s="236"/>
      <c r="D36" s="236"/>
      <c r="E36" s="59" t="s">
        <v>7</v>
      </c>
      <c r="F36" s="59"/>
      <c r="G36" s="59"/>
      <c r="H36" s="60">
        <v>484.93</v>
      </c>
      <c r="I36" s="61"/>
      <c r="J36" s="33">
        <v>187.65</v>
      </c>
      <c r="K36" s="35">
        <f>J36/H36*100</f>
        <v>38.69630668343885</v>
      </c>
      <c r="L36" s="62">
        <v>3138.35</v>
      </c>
      <c r="M36" s="62"/>
      <c r="N36" s="62"/>
      <c r="O36" s="62"/>
      <c r="P36" s="62">
        <v>1469.88</v>
      </c>
      <c r="Q36" s="62"/>
      <c r="R36" s="235">
        <f>P36/L36*100</f>
        <v>46.836076282122775</v>
      </c>
      <c r="S36" s="235"/>
    </row>
    <row r="37" spans="1:19" ht="14.25">
      <c r="A37" s="166" t="s">
        <v>15</v>
      </c>
      <c r="B37" s="207" t="s">
        <v>93</v>
      </c>
      <c r="C37" s="236"/>
      <c r="D37" s="236"/>
      <c r="E37" s="66" t="s">
        <v>3</v>
      </c>
      <c r="F37" s="66"/>
      <c r="G37" s="66"/>
      <c r="H37" s="67">
        <f>H41+H40+H39+H38</f>
        <v>1007.75</v>
      </c>
      <c r="I37" s="102"/>
      <c r="J37" s="15">
        <f>J42+J41+J40+J39+J38</f>
        <v>1096.83</v>
      </c>
      <c r="K37" s="16">
        <f>J37/H37*100</f>
        <v>108.83949392210369</v>
      </c>
      <c r="L37" s="69">
        <f>L41+L40+L39+L38</f>
        <v>4044.29</v>
      </c>
      <c r="M37" s="69"/>
      <c r="N37" s="69"/>
      <c r="O37" s="69"/>
      <c r="P37" s="69">
        <f>P41+P40+P39+P38</f>
        <v>3364.78</v>
      </c>
      <c r="Q37" s="69"/>
      <c r="R37" s="204">
        <f>P37/L37*100</f>
        <v>83.1982869675518</v>
      </c>
      <c r="S37" s="204"/>
    </row>
    <row r="38" spans="1:19" ht="14.25">
      <c r="A38" s="166"/>
      <c r="B38" s="207"/>
      <c r="C38" s="236"/>
      <c r="D38" s="236"/>
      <c r="E38" s="59" t="s">
        <v>88</v>
      </c>
      <c r="F38" s="59"/>
      <c r="G38" s="59"/>
      <c r="H38" s="60">
        <v>0</v>
      </c>
      <c r="I38" s="102"/>
      <c r="J38" s="17">
        <v>0</v>
      </c>
      <c r="K38" s="18">
        <v>0</v>
      </c>
      <c r="L38" s="62">
        <v>0</v>
      </c>
      <c r="M38" s="62"/>
      <c r="N38" s="62"/>
      <c r="O38" s="62"/>
      <c r="P38" s="173">
        <v>0</v>
      </c>
      <c r="Q38" s="174"/>
      <c r="R38" s="235">
        <v>0</v>
      </c>
      <c r="S38" s="235"/>
    </row>
    <row r="39" spans="1:19" ht="14.25">
      <c r="A39" s="166"/>
      <c r="B39" s="207"/>
      <c r="C39" s="236"/>
      <c r="D39" s="236"/>
      <c r="E39" s="59" t="s">
        <v>5</v>
      </c>
      <c r="F39" s="59"/>
      <c r="G39" s="59"/>
      <c r="H39" s="60">
        <v>0</v>
      </c>
      <c r="I39" s="102"/>
      <c r="J39" s="17">
        <v>0</v>
      </c>
      <c r="K39" s="18">
        <v>0</v>
      </c>
      <c r="L39" s="62">
        <v>0</v>
      </c>
      <c r="M39" s="62"/>
      <c r="N39" s="62"/>
      <c r="O39" s="62"/>
      <c r="P39" s="62">
        <v>0</v>
      </c>
      <c r="Q39" s="62"/>
      <c r="R39" s="235">
        <v>0</v>
      </c>
      <c r="S39" s="235"/>
    </row>
    <row r="40" spans="1:19" ht="14.25">
      <c r="A40" s="166"/>
      <c r="B40" s="207"/>
      <c r="C40" s="236"/>
      <c r="D40" s="236"/>
      <c r="E40" s="59" t="s">
        <v>6</v>
      </c>
      <c r="F40" s="59"/>
      <c r="G40" s="59"/>
      <c r="H40" s="60">
        <v>0</v>
      </c>
      <c r="I40" s="102"/>
      <c r="J40" s="17">
        <v>0</v>
      </c>
      <c r="K40" s="18">
        <v>0</v>
      </c>
      <c r="L40" s="62">
        <v>0</v>
      </c>
      <c r="M40" s="62"/>
      <c r="N40" s="62"/>
      <c r="O40" s="62"/>
      <c r="P40" s="62">
        <v>0</v>
      </c>
      <c r="Q40" s="62"/>
      <c r="R40" s="235">
        <v>0</v>
      </c>
      <c r="S40" s="235"/>
    </row>
    <row r="41" spans="1:19" ht="14.25">
      <c r="A41" s="166"/>
      <c r="B41" s="207"/>
      <c r="C41" s="236"/>
      <c r="D41" s="236"/>
      <c r="E41" s="59" t="s">
        <v>7</v>
      </c>
      <c r="F41" s="59"/>
      <c r="G41" s="59"/>
      <c r="H41" s="60">
        <v>1007.75</v>
      </c>
      <c r="I41" s="102"/>
      <c r="J41" s="17">
        <v>1096.83</v>
      </c>
      <c r="K41" s="18">
        <f>J41/H41*100</f>
        <v>108.83949392210369</v>
      </c>
      <c r="L41" s="62">
        <v>4044.29</v>
      </c>
      <c r="M41" s="62"/>
      <c r="N41" s="62"/>
      <c r="O41" s="62"/>
      <c r="P41" s="62">
        <v>3364.78</v>
      </c>
      <c r="Q41" s="62"/>
      <c r="R41" s="235">
        <f>P41/L41*100</f>
        <v>83.1982869675518</v>
      </c>
      <c r="S41" s="235"/>
    </row>
    <row r="42" spans="1:19" ht="14.25">
      <c r="A42" s="166" t="s">
        <v>16</v>
      </c>
      <c r="B42" s="207" t="s">
        <v>90</v>
      </c>
      <c r="C42" s="236"/>
      <c r="D42" s="236"/>
      <c r="E42" s="66" t="s">
        <v>3</v>
      </c>
      <c r="F42" s="66"/>
      <c r="G42" s="66"/>
      <c r="H42" s="108">
        <f>H43+H44+H45+H46</f>
        <v>870.8</v>
      </c>
      <c r="I42" s="109"/>
      <c r="J42" s="43">
        <f>J43+J44+J45+J46</f>
        <v>0</v>
      </c>
      <c r="K42" s="53">
        <f>J42/H42*100</f>
        <v>0</v>
      </c>
      <c r="L42" s="176">
        <f>L43+L44+L45+L46</f>
        <v>883.8</v>
      </c>
      <c r="M42" s="176"/>
      <c r="N42" s="176"/>
      <c r="O42" s="176"/>
      <c r="P42" s="176">
        <f>P43+P44+P45+P46</f>
        <v>12.06</v>
      </c>
      <c r="Q42" s="176"/>
      <c r="R42" s="204">
        <f>P42/L42*100</f>
        <v>1.364562118126273</v>
      </c>
      <c r="S42" s="204"/>
    </row>
    <row r="43" spans="1:19" ht="14.25" customHeight="1">
      <c r="A43" s="166"/>
      <c r="B43" s="207"/>
      <c r="C43" s="236"/>
      <c r="D43" s="236"/>
      <c r="E43" s="59" t="s">
        <v>88</v>
      </c>
      <c r="F43" s="59"/>
      <c r="G43" s="59"/>
      <c r="H43" s="110">
        <v>0</v>
      </c>
      <c r="I43" s="109"/>
      <c r="J43" s="44">
        <v>0</v>
      </c>
      <c r="K43" s="51">
        <v>0</v>
      </c>
      <c r="L43" s="175">
        <v>0</v>
      </c>
      <c r="M43" s="175"/>
      <c r="N43" s="175"/>
      <c r="O43" s="175"/>
      <c r="P43" s="175">
        <v>0</v>
      </c>
      <c r="Q43" s="175"/>
      <c r="R43" s="235">
        <v>0</v>
      </c>
      <c r="S43" s="235"/>
    </row>
    <row r="44" spans="1:19" ht="14.25">
      <c r="A44" s="166"/>
      <c r="B44" s="207"/>
      <c r="C44" s="236"/>
      <c r="D44" s="236"/>
      <c r="E44" s="59" t="s">
        <v>5</v>
      </c>
      <c r="F44" s="59"/>
      <c r="G44" s="59"/>
      <c r="H44" s="110">
        <v>738.8</v>
      </c>
      <c r="I44" s="109"/>
      <c r="J44" s="44">
        <v>0</v>
      </c>
      <c r="K44" s="51">
        <v>0</v>
      </c>
      <c r="L44" s="175">
        <v>738.8</v>
      </c>
      <c r="M44" s="175"/>
      <c r="N44" s="175"/>
      <c r="O44" s="175"/>
      <c r="P44" s="175">
        <v>0</v>
      </c>
      <c r="Q44" s="175"/>
      <c r="R44" s="235">
        <v>0</v>
      </c>
      <c r="S44" s="235"/>
    </row>
    <row r="45" spans="1:19" ht="22.5" customHeight="1">
      <c r="A45" s="166"/>
      <c r="B45" s="207"/>
      <c r="C45" s="236"/>
      <c r="D45" s="236"/>
      <c r="E45" s="59" t="s">
        <v>6</v>
      </c>
      <c r="F45" s="59"/>
      <c r="G45" s="59"/>
      <c r="H45" s="110">
        <v>0</v>
      </c>
      <c r="I45" s="109"/>
      <c r="J45" s="44">
        <v>0</v>
      </c>
      <c r="K45" s="51">
        <v>0</v>
      </c>
      <c r="L45" s="175">
        <v>0</v>
      </c>
      <c r="M45" s="175"/>
      <c r="N45" s="175"/>
      <c r="O45" s="175"/>
      <c r="P45" s="175">
        <v>0</v>
      </c>
      <c r="Q45" s="175"/>
      <c r="R45" s="235">
        <v>0</v>
      </c>
      <c r="S45" s="235"/>
    </row>
    <row r="46" spans="1:19" ht="14.25">
      <c r="A46" s="166"/>
      <c r="B46" s="207"/>
      <c r="C46" s="236"/>
      <c r="D46" s="236"/>
      <c r="E46" s="59" t="s">
        <v>7</v>
      </c>
      <c r="F46" s="59"/>
      <c r="G46" s="59"/>
      <c r="H46" s="60">
        <v>132</v>
      </c>
      <c r="I46" s="61"/>
      <c r="J46" s="33">
        <v>0</v>
      </c>
      <c r="K46" s="51">
        <f>J46/H46*100</f>
        <v>0</v>
      </c>
      <c r="L46" s="175">
        <v>145</v>
      </c>
      <c r="M46" s="175"/>
      <c r="N46" s="175"/>
      <c r="O46" s="175"/>
      <c r="P46" s="175">
        <v>12.06</v>
      </c>
      <c r="Q46" s="175"/>
      <c r="R46" s="235">
        <f>P46/L46*100</f>
        <v>8.317241379310346</v>
      </c>
      <c r="S46" s="235"/>
    </row>
    <row r="47" spans="1:19" ht="14.25">
      <c r="A47" s="166" t="s">
        <v>17</v>
      </c>
      <c r="B47" s="207" t="s">
        <v>70</v>
      </c>
      <c r="C47" s="236"/>
      <c r="D47" s="236"/>
      <c r="E47" s="66" t="s">
        <v>3</v>
      </c>
      <c r="F47" s="66"/>
      <c r="G47" s="66"/>
      <c r="H47" s="67">
        <f>H48+H49+H50+H51</f>
        <v>17.16</v>
      </c>
      <c r="I47" s="61"/>
      <c r="J47" s="47">
        <f>J48+J49+J50+J51</f>
        <v>10.5</v>
      </c>
      <c r="K47" s="48">
        <f>J47/H47*100</f>
        <v>61.18881118881119</v>
      </c>
      <c r="L47" s="69">
        <f>L48+L49+L50+L51</f>
        <v>568.64</v>
      </c>
      <c r="M47" s="69"/>
      <c r="N47" s="69"/>
      <c r="O47" s="69"/>
      <c r="P47" s="69">
        <f>P48+P49+P50+P51</f>
        <v>522.2</v>
      </c>
      <c r="Q47" s="69"/>
      <c r="R47" s="204">
        <f>P47/L47*100</f>
        <v>91.83314575126619</v>
      </c>
      <c r="S47" s="204"/>
    </row>
    <row r="48" spans="1:19" ht="14.25">
      <c r="A48" s="166"/>
      <c r="B48" s="207"/>
      <c r="C48" s="236"/>
      <c r="D48" s="236"/>
      <c r="E48" s="59" t="s">
        <v>88</v>
      </c>
      <c r="F48" s="59"/>
      <c r="G48" s="59"/>
      <c r="H48" s="60">
        <v>0</v>
      </c>
      <c r="I48" s="61"/>
      <c r="J48" s="49">
        <v>0</v>
      </c>
      <c r="K48" s="46">
        <v>0</v>
      </c>
      <c r="L48" s="62">
        <v>0</v>
      </c>
      <c r="M48" s="62"/>
      <c r="N48" s="62"/>
      <c r="O48" s="62"/>
      <c r="P48" s="62">
        <v>0</v>
      </c>
      <c r="Q48" s="62"/>
      <c r="R48" s="235">
        <v>0</v>
      </c>
      <c r="S48" s="235"/>
    </row>
    <row r="49" spans="1:19" ht="14.25">
      <c r="A49" s="166"/>
      <c r="B49" s="207"/>
      <c r="C49" s="236"/>
      <c r="D49" s="236"/>
      <c r="E49" s="59" t="s">
        <v>5</v>
      </c>
      <c r="F49" s="59"/>
      <c r="G49" s="59"/>
      <c r="H49" s="60">
        <v>0</v>
      </c>
      <c r="I49" s="61"/>
      <c r="J49" s="49">
        <v>0</v>
      </c>
      <c r="K49" s="46">
        <v>0</v>
      </c>
      <c r="L49" s="62">
        <v>0</v>
      </c>
      <c r="M49" s="62"/>
      <c r="N49" s="62"/>
      <c r="O49" s="62"/>
      <c r="P49" s="62">
        <v>0</v>
      </c>
      <c r="Q49" s="62"/>
      <c r="R49" s="235">
        <v>0</v>
      </c>
      <c r="S49" s="235"/>
    </row>
    <row r="50" spans="1:19" ht="14.25">
      <c r="A50" s="166"/>
      <c r="B50" s="207"/>
      <c r="C50" s="236"/>
      <c r="D50" s="236"/>
      <c r="E50" s="59" t="s">
        <v>6</v>
      </c>
      <c r="F50" s="59"/>
      <c r="G50" s="59"/>
      <c r="H50" s="60">
        <v>0</v>
      </c>
      <c r="I50" s="61"/>
      <c r="J50" s="49">
        <v>0</v>
      </c>
      <c r="K50" s="46">
        <v>0</v>
      </c>
      <c r="L50" s="62">
        <v>0</v>
      </c>
      <c r="M50" s="62"/>
      <c r="N50" s="62"/>
      <c r="O50" s="62"/>
      <c r="P50" s="62">
        <v>0</v>
      </c>
      <c r="Q50" s="62"/>
      <c r="R50" s="235">
        <v>0</v>
      </c>
      <c r="S50" s="235"/>
    </row>
    <row r="51" spans="1:19" ht="14.25">
      <c r="A51" s="166"/>
      <c r="B51" s="207"/>
      <c r="C51" s="236"/>
      <c r="D51" s="236"/>
      <c r="E51" s="59" t="s">
        <v>7</v>
      </c>
      <c r="F51" s="59"/>
      <c r="G51" s="59"/>
      <c r="H51" s="60">
        <v>17.16</v>
      </c>
      <c r="I51" s="61"/>
      <c r="J51" s="49">
        <v>10.5</v>
      </c>
      <c r="K51" s="46">
        <f>J51/H51*100</f>
        <v>61.18881118881119</v>
      </c>
      <c r="L51" s="62">
        <v>568.64</v>
      </c>
      <c r="M51" s="62"/>
      <c r="N51" s="62"/>
      <c r="O51" s="62"/>
      <c r="P51" s="62">
        <v>522.2</v>
      </c>
      <c r="Q51" s="62"/>
      <c r="R51" s="235">
        <f>P51/L51*100</f>
        <v>91.83314575126619</v>
      </c>
      <c r="S51" s="235"/>
    </row>
    <row r="52" spans="1:19" ht="14.25" customHeight="1">
      <c r="A52" s="63" t="s">
        <v>66</v>
      </c>
      <c r="B52" s="207" t="s">
        <v>71</v>
      </c>
      <c r="C52" s="236"/>
      <c r="D52" s="236"/>
      <c r="E52" s="66" t="s">
        <v>3</v>
      </c>
      <c r="F52" s="66"/>
      <c r="G52" s="66"/>
      <c r="H52" s="67">
        <f>H53+H54+H55+H56</f>
        <v>0</v>
      </c>
      <c r="I52" s="68"/>
      <c r="J52" s="32">
        <f>J53+J54+J55+J56</f>
        <v>0</v>
      </c>
      <c r="K52" s="34">
        <v>0</v>
      </c>
      <c r="L52" s="69">
        <f>L53+L54+L55+L56</f>
        <v>600</v>
      </c>
      <c r="M52" s="69"/>
      <c r="N52" s="69"/>
      <c r="O52" s="69"/>
      <c r="P52" s="69">
        <f>P53+P54+P55+P56</f>
        <v>600</v>
      </c>
      <c r="Q52" s="69"/>
      <c r="R52" s="204">
        <f>P52/L52*100</f>
        <v>100</v>
      </c>
      <c r="S52" s="204"/>
    </row>
    <row r="53" spans="1:19" ht="14.25">
      <c r="A53" s="64"/>
      <c r="B53" s="207"/>
      <c r="C53" s="236"/>
      <c r="D53" s="236"/>
      <c r="E53" s="59" t="s">
        <v>88</v>
      </c>
      <c r="F53" s="59"/>
      <c r="G53" s="59"/>
      <c r="H53" s="60">
        <v>0</v>
      </c>
      <c r="I53" s="61"/>
      <c r="J53" s="33">
        <v>0</v>
      </c>
      <c r="K53" s="35">
        <v>0</v>
      </c>
      <c r="L53" s="62">
        <v>0</v>
      </c>
      <c r="M53" s="62"/>
      <c r="N53" s="62"/>
      <c r="O53" s="62"/>
      <c r="P53" s="62">
        <v>0</v>
      </c>
      <c r="Q53" s="62"/>
      <c r="R53" s="204">
        <v>0</v>
      </c>
      <c r="S53" s="204"/>
    </row>
    <row r="54" spans="1:19" ht="14.25">
      <c r="A54" s="64"/>
      <c r="B54" s="207"/>
      <c r="C54" s="236"/>
      <c r="D54" s="236"/>
      <c r="E54" s="59" t="s">
        <v>5</v>
      </c>
      <c r="F54" s="59"/>
      <c r="G54" s="59"/>
      <c r="H54" s="60">
        <v>0</v>
      </c>
      <c r="I54" s="61"/>
      <c r="J54" s="33">
        <v>0</v>
      </c>
      <c r="K54" s="35" t="e">
        <f>H54/J54*100</f>
        <v>#DIV/0!</v>
      </c>
      <c r="L54" s="62">
        <v>546</v>
      </c>
      <c r="M54" s="62"/>
      <c r="N54" s="62"/>
      <c r="O54" s="62"/>
      <c r="P54" s="62">
        <v>546</v>
      </c>
      <c r="Q54" s="62"/>
      <c r="R54" s="204">
        <f>L54/P54*100</f>
        <v>100</v>
      </c>
      <c r="S54" s="204"/>
    </row>
    <row r="55" spans="1:19" ht="14.25">
      <c r="A55" s="64"/>
      <c r="B55" s="207"/>
      <c r="C55" s="236"/>
      <c r="D55" s="236"/>
      <c r="E55" s="59" t="s">
        <v>6</v>
      </c>
      <c r="F55" s="59"/>
      <c r="G55" s="59"/>
      <c r="H55" s="60">
        <v>0</v>
      </c>
      <c r="I55" s="61"/>
      <c r="J55" s="33">
        <v>0</v>
      </c>
      <c r="K55" s="35">
        <v>0</v>
      </c>
      <c r="L55" s="62">
        <v>0</v>
      </c>
      <c r="M55" s="62"/>
      <c r="N55" s="62"/>
      <c r="O55" s="62"/>
      <c r="P55" s="62">
        <v>0</v>
      </c>
      <c r="Q55" s="62"/>
      <c r="R55" s="204">
        <v>0</v>
      </c>
      <c r="S55" s="204"/>
    </row>
    <row r="56" spans="1:19" ht="14.25">
      <c r="A56" s="65"/>
      <c r="B56" s="207"/>
      <c r="C56" s="236"/>
      <c r="D56" s="236"/>
      <c r="E56" s="59" t="s">
        <v>7</v>
      </c>
      <c r="F56" s="59"/>
      <c r="G56" s="59"/>
      <c r="H56" s="60">
        <v>0</v>
      </c>
      <c r="I56" s="61"/>
      <c r="J56" s="33">
        <v>0</v>
      </c>
      <c r="K56" s="35">
        <v>0</v>
      </c>
      <c r="L56" s="62">
        <v>54</v>
      </c>
      <c r="M56" s="62"/>
      <c r="N56" s="62"/>
      <c r="O56" s="62"/>
      <c r="P56" s="62">
        <v>54</v>
      </c>
      <c r="Q56" s="62"/>
      <c r="R56" s="204">
        <f>P56/L56*100</f>
        <v>100</v>
      </c>
      <c r="S56" s="204"/>
    </row>
    <row r="57" spans="1:19" ht="14.25" customHeight="1">
      <c r="A57" s="63" t="s">
        <v>112</v>
      </c>
      <c r="B57" s="207" t="s">
        <v>113</v>
      </c>
      <c r="C57" s="236"/>
      <c r="D57" s="236"/>
      <c r="E57" s="66" t="s">
        <v>3</v>
      </c>
      <c r="F57" s="66"/>
      <c r="G57" s="66"/>
      <c r="H57" s="67">
        <f>H58+H59+H60+H61</f>
        <v>603.66</v>
      </c>
      <c r="I57" s="68"/>
      <c r="J57" s="56">
        <f>J58+J59+J60+J61</f>
        <v>0</v>
      </c>
      <c r="K57" s="57">
        <v>0</v>
      </c>
      <c r="L57" s="69">
        <f>L58+L59+L60+L61</f>
        <v>603.66</v>
      </c>
      <c r="M57" s="69"/>
      <c r="N57" s="69"/>
      <c r="O57" s="69"/>
      <c r="P57" s="69">
        <f>P58+P59+P60+P61</f>
        <v>0</v>
      </c>
      <c r="Q57" s="69"/>
      <c r="R57" s="204">
        <f>P57/L57*100</f>
        <v>0</v>
      </c>
      <c r="S57" s="204"/>
    </row>
    <row r="58" spans="1:19" ht="14.25">
      <c r="A58" s="64"/>
      <c r="B58" s="207"/>
      <c r="C58" s="236"/>
      <c r="D58" s="236"/>
      <c r="E58" s="59" t="s">
        <v>88</v>
      </c>
      <c r="F58" s="59"/>
      <c r="G58" s="59"/>
      <c r="H58" s="60">
        <v>0</v>
      </c>
      <c r="I58" s="61"/>
      <c r="J58" s="54">
        <v>0</v>
      </c>
      <c r="K58" s="55">
        <v>0</v>
      </c>
      <c r="L58" s="62">
        <v>0</v>
      </c>
      <c r="M58" s="62"/>
      <c r="N58" s="62"/>
      <c r="O58" s="62"/>
      <c r="P58" s="62">
        <v>0</v>
      </c>
      <c r="Q58" s="62"/>
      <c r="R58" s="204">
        <v>0</v>
      </c>
      <c r="S58" s="204"/>
    </row>
    <row r="59" spans="1:19" ht="14.25">
      <c r="A59" s="64"/>
      <c r="B59" s="207"/>
      <c r="C59" s="236"/>
      <c r="D59" s="236"/>
      <c r="E59" s="59" t="s">
        <v>5</v>
      </c>
      <c r="F59" s="59"/>
      <c r="G59" s="59"/>
      <c r="H59" s="60">
        <v>335.89</v>
      </c>
      <c r="I59" s="61"/>
      <c r="J59" s="54">
        <v>0</v>
      </c>
      <c r="K59" s="55" t="e">
        <f>H59/J59*100</f>
        <v>#DIV/0!</v>
      </c>
      <c r="L59" s="62">
        <v>335.89</v>
      </c>
      <c r="M59" s="62"/>
      <c r="N59" s="62"/>
      <c r="O59" s="62"/>
      <c r="P59" s="62">
        <v>0</v>
      </c>
      <c r="Q59" s="62"/>
      <c r="R59" s="204" t="e">
        <f>L59/P59*100</f>
        <v>#DIV/0!</v>
      </c>
      <c r="S59" s="204"/>
    </row>
    <row r="60" spans="1:19" ht="14.25">
      <c r="A60" s="64"/>
      <c r="B60" s="207"/>
      <c r="C60" s="236"/>
      <c r="D60" s="236"/>
      <c r="E60" s="59" t="s">
        <v>6</v>
      </c>
      <c r="F60" s="59"/>
      <c r="G60" s="59"/>
      <c r="H60" s="60">
        <v>0</v>
      </c>
      <c r="I60" s="61"/>
      <c r="J60" s="54">
        <v>0</v>
      </c>
      <c r="K60" s="55">
        <v>0</v>
      </c>
      <c r="L60" s="62">
        <v>0</v>
      </c>
      <c r="M60" s="62"/>
      <c r="N60" s="62"/>
      <c r="O60" s="62"/>
      <c r="P60" s="62">
        <v>0</v>
      </c>
      <c r="Q60" s="62"/>
      <c r="R60" s="204">
        <v>0</v>
      </c>
      <c r="S60" s="204"/>
    </row>
    <row r="61" spans="1:19" ht="14.25">
      <c r="A61" s="65"/>
      <c r="B61" s="207"/>
      <c r="C61" s="236"/>
      <c r="D61" s="236"/>
      <c r="E61" s="59" t="s">
        <v>7</v>
      </c>
      <c r="F61" s="59"/>
      <c r="G61" s="59"/>
      <c r="H61" s="60">
        <v>267.77</v>
      </c>
      <c r="I61" s="61"/>
      <c r="J61" s="54">
        <v>0</v>
      </c>
      <c r="K61" s="55">
        <v>0</v>
      </c>
      <c r="L61" s="62">
        <v>267.77</v>
      </c>
      <c r="M61" s="62"/>
      <c r="N61" s="62"/>
      <c r="O61" s="62"/>
      <c r="P61" s="62">
        <v>0</v>
      </c>
      <c r="Q61" s="62"/>
      <c r="R61" s="204">
        <f>P61/L61*100</f>
        <v>0</v>
      </c>
      <c r="S61" s="204"/>
    </row>
    <row r="62" spans="1:19" ht="14.25">
      <c r="A62" s="78" t="s">
        <v>20</v>
      </c>
      <c r="B62" s="76" t="s">
        <v>19</v>
      </c>
      <c r="C62" s="130"/>
      <c r="D62" s="130"/>
      <c r="E62" s="76" t="s">
        <v>3</v>
      </c>
      <c r="F62" s="76"/>
      <c r="G62" s="76"/>
      <c r="H62" s="86">
        <f>H67+H72+H82+H77</f>
        <v>5819.09</v>
      </c>
      <c r="I62" s="107"/>
      <c r="J62" s="8">
        <f>J67+J72+J77+J82</f>
        <v>2906.36</v>
      </c>
      <c r="K62" s="9">
        <f>J62/H62*100</f>
        <v>49.945266356079735</v>
      </c>
      <c r="L62" s="149">
        <f>L63+L64+L65+L66</f>
        <v>6124.28</v>
      </c>
      <c r="M62" s="149"/>
      <c r="N62" s="149"/>
      <c r="O62" s="149"/>
      <c r="P62" s="149">
        <f>P63+P64+P65+P66</f>
        <v>2912.36</v>
      </c>
      <c r="Q62" s="149"/>
      <c r="R62" s="158">
        <f>P62/L62*100</f>
        <v>47.55432475327712</v>
      </c>
      <c r="S62" s="158"/>
    </row>
    <row r="63" spans="1:19" ht="14.25">
      <c r="A63" s="78"/>
      <c r="B63" s="130"/>
      <c r="C63" s="130"/>
      <c r="D63" s="130"/>
      <c r="E63" s="76" t="s">
        <v>88</v>
      </c>
      <c r="F63" s="76"/>
      <c r="G63" s="76"/>
      <c r="H63" s="146">
        <v>0</v>
      </c>
      <c r="I63" s="107"/>
      <c r="J63" s="19">
        <v>0</v>
      </c>
      <c r="K63" s="9">
        <v>0</v>
      </c>
      <c r="L63" s="149">
        <v>0</v>
      </c>
      <c r="M63" s="149"/>
      <c r="N63" s="149"/>
      <c r="O63" s="149"/>
      <c r="P63" s="149">
        <v>0</v>
      </c>
      <c r="Q63" s="149"/>
      <c r="R63" s="158">
        <v>0</v>
      </c>
      <c r="S63" s="158"/>
    </row>
    <row r="64" spans="1:19" ht="14.25">
      <c r="A64" s="78"/>
      <c r="B64" s="130"/>
      <c r="C64" s="130"/>
      <c r="D64" s="130"/>
      <c r="E64" s="76" t="s">
        <v>5</v>
      </c>
      <c r="F64" s="76"/>
      <c r="G64" s="76"/>
      <c r="H64" s="146">
        <f>H69+H74+H79+H84</f>
        <v>5494.83</v>
      </c>
      <c r="I64" s="107"/>
      <c r="J64" s="19">
        <f>J69+J74+J84+J79</f>
        <v>2755</v>
      </c>
      <c r="K64" s="9">
        <v>0</v>
      </c>
      <c r="L64" s="149">
        <f>L69+L74+L84+L79</f>
        <v>5494.83</v>
      </c>
      <c r="M64" s="149"/>
      <c r="N64" s="149"/>
      <c r="O64" s="149"/>
      <c r="P64" s="149">
        <f>P69+P74+P79+P84</f>
        <v>2755</v>
      </c>
      <c r="Q64" s="149"/>
      <c r="R64" s="158">
        <v>0</v>
      </c>
      <c r="S64" s="158"/>
    </row>
    <row r="65" spans="1:19" ht="14.25">
      <c r="A65" s="78"/>
      <c r="B65" s="130"/>
      <c r="C65" s="130"/>
      <c r="D65" s="130"/>
      <c r="E65" s="76" t="s">
        <v>6</v>
      </c>
      <c r="F65" s="76"/>
      <c r="G65" s="76"/>
      <c r="H65" s="146">
        <v>0</v>
      </c>
      <c r="I65" s="107"/>
      <c r="J65" s="19">
        <v>0</v>
      </c>
      <c r="K65" s="9">
        <v>0</v>
      </c>
      <c r="L65" s="149">
        <v>0</v>
      </c>
      <c r="M65" s="149"/>
      <c r="N65" s="149"/>
      <c r="O65" s="149"/>
      <c r="P65" s="149">
        <v>0</v>
      </c>
      <c r="Q65" s="149"/>
      <c r="R65" s="158">
        <v>0</v>
      </c>
      <c r="S65" s="158"/>
    </row>
    <row r="66" spans="1:19" ht="14.25">
      <c r="A66" s="78"/>
      <c r="B66" s="130"/>
      <c r="C66" s="130"/>
      <c r="D66" s="130"/>
      <c r="E66" s="76" t="s">
        <v>7</v>
      </c>
      <c r="F66" s="76"/>
      <c r="G66" s="76"/>
      <c r="H66" s="146">
        <f>H71+H76+H81+H86</f>
        <v>324.26</v>
      </c>
      <c r="I66" s="107"/>
      <c r="J66" s="19">
        <f>J71+J76+J86+J81</f>
        <v>151.36</v>
      </c>
      <c r="K66" s="9">
        <f>J66/H66*100</f>
        <v>46.678591253932034</v>
      </c>
      <c r="L66" s="149">
        <f>L71+L76+L86+L81</f>
        <v>629.45</v>
      </c>
      <c r="M66" s="149"/>
      <c r="N66" s="149"/>
      <c r="O66" s="149"/>
      <c r="P66" s="149">
        <f>P71+P76+P86+P81</f>
        <v>157.36</v>
      </c>
      <c r="Q66" s="149"/>
      <c r="R66" s="158">
        <f>P66/L66*100</f>
        <v>24.999602827865598</v>
      </c>
      <c r="S66" s="158"/>
    </row>
    <row r="67" spans="1:19" ht="14.25">
      <c r="A67" s="79" t="s">
        <v>21</v>
      </c>
      <c r="B67" s="207" t="s">
        <v>72</v>
      </c>
      <c r="C67" s="236"/>
      <c r="D67" s="236"/>
      <c r="E67" s="66" t="s">
        <v>3</v>
      </c>
      <c r="F67" s="66"/>
      <c r="G67" s="66"/>
      <c r="H67" s="67">
        <f>H68+H69+H70+H71</f>
        <v>27.5</v>
      </c>
      <c r="I67" s="61"/>
      <c r="J67" s="47">
        <f>J68+J69+J70+J71</f>
        <v>6.36</v>
      </c>
      <c r="K67" s="48">
        <f>J67/H67*100</f>
        <v>23.12727272727273</v>
      </c>
      <c r="L67" s="69">
        <f>L68+L69+L70+L71</f>
        <v>110</v>
      </c>
      <c r="M67" s="69"/>
      <c r="N67" s="69"/>
      <c r="O67" s="69"/>
      <c r="P67" s="69">
        <f>P68+P69+P70+P71</f>
        <v>12.36</v>
      </c>
      <c r="Q67" s="69"/>
      <c r="R67" s="204">
        <f>P67/L67*100</f>
        <v>11.236363636363636</v>
      </c>
      <c r="S67" s="204"/>
    </row>
    <row r="68" spans="1:19" ht="14.25">
      <c r="A68" s="79"/>
      <c r="B68" s="207"/>
      <c r="C68" s="236"/>
      <c r="D68" s="236"/>
      <c r="E68" s="148" t="s">
        <v>88</v>
      </c>
      <c r="F68" s="148"/>
      <c r="G68" s="148"/>
      <c r="H68" s="60">
        <v>0</v>
      </c>
      <c r="I68" s="61"/>
      <c r="J68" s="49">
        <v>0</v>
      </c>
      <c r="K68" s="46">
        <v>0</v>
      </c>
      <c r="L68" s="62">
        <v>0</v>
      </c>
      <c r="M68" s="62"/>
      <c r="N68" s="62"/>
      <c r="O68" s="62"/>
      <c r="P68" s="62">
        <v>0</v>
      </c>
      <c r="Q68" s="62"/>
      <c r="R68" s="235">
        <v>0</v>
      </c>
      <c r="S68" s="235"/>
    </row>
    <row r="69" spans="1:19" ht="14.25">
      <c r="A69" s="79"/>
      <c r="B69" s="207"/>
      <c r="C69" s="236"/>
      <c r="D69" s="236"/>
      <c r="E69" s="148" t="s">
        <v>5</v>
      </c>
      <c r="F69" s="148"/>
      <c r="G69" s="148"/>
      <c r="H69" s="60">
        <v>0</v>
      </c>
      <c r="I69" s="61"/>
      <c r="J69" s="49">
        <v>0</v>
      </c>
      <c r="K69" s="46">
        <v>0</v>
      </c>
      <c r="L69" s="62">
        <v>0</v>
      </c>
      <c r="M69" s="62"/>
      <c r="N69" s="62"/>
      <c r="O69" s="62"/>
      <c r="P69" s="62">
        <v>0</v>
      </c>
      <c r="Q69" s="62"/>
      <c r="R69" s="235">
        <v>0</v>
      </c>
      <c r="S69" s="235"/>
    </row>
    <row r="70" spans="1:19" ht="14.25">
      <c r="A70" s="79"/>
      <c r="B70" s="207"/>
      <c r="C70" s="236"/>
      <c r="D70" s="236"/>
      <c r="E70" s="148" t="s">
        <v>6</v>
      </c>
      <c r="F70" s="148"/>
      <c r="G70" s="148"/>
      <c r="H70" s="60">
        <v>0</v>
      </c>
      <c r="I70" s="61"/>
      <c r="J70" s="49">
        <v>0</v>
      </c>
      <c r="K70" s="46">
        <v>0</v>
      </c>
      <c r="L70" s="62">
        <v>0</v>
      </c>
      <c r="M70" s="62"/>
      <c r="N70" s="62"/>
      <c r="O70" s="62"/>
      <c r="P70" s="62">
        <v>0</v>
      </c>
      <c r="Q70" s="62"/>
      <c r="R70" s="235">
        <v>0</v>
      </c>
      <c r="S70" s="235"/>
    </row>
    <row r="71" spans="1:19" ht="14.25">
      <c r="A71" s="79"/>
      <c r="B71" s="207"/>
      <c r="C71" s="236"/>
      <c r="D71" s="236"/>
      <c r="E71" s="148" t="s">
        <v>7</v>
      </c>
      <c r="F71" s="148"/>
      <c r="G71" s="148"/>
      <c r="H71" s="60">
        <v>27.5</v>
      </c>
      <c r="I71" s="61"/>
      <c r="J71" s="49">
        <v>6.36</v>
      </c>
      <c r="K71" s="46">
        <f>J71/H71*100</f>
        <v>23.12727272727273</v>
      </c>
      <c r="L71" s="62">
        <v>110</v>
      </c>
      <c r="M71" s="62"/>
      <c r="N71" s="62"/>
      <c r="O71" s="62"/>
      <c r="P71" s="62">
        <v>12.36</v>
      </c>
      <c r="Q71" s="62"/>
      <c r="R71" s="235">
        <f>P71/L71*100</f>
        <v>11.236363636363636</v>
      </c>
      <c r="S71" s="235"/>
    </row>
    <row r="72" spans="1:19" ht="14.25">
      <c r="A72" s="79" t="s">
        <v>22</v>
      </c>
      <c r="B72" s="207" t="s">
        <v>73</v>
      </c>
      <c r="C72" s="236"/>
      <c r="D72" s="236"/>
      <c r="E72" s="66" t="s">
        <v>3</v>
      </c>
      <c r="F72" s="66"/>
      <c r="G72" s="66"/>
      <c r="H72" s="67">
        <f>H73+H74+H75+H76</f>
        <v>7.56</v>
      </c>
      <c r="I72" s="61"/>
      <c r="J72" s="47">
        <f>J73+J74+J75+J76</f>
        <v>0</v>
      </c>
      <c r="K72" s="48">
        <v>0</v>
      </c>
      <c r="L72" s="69">
        <f>L73+L74+L75+L76</f>
        <v>30.25</v>
      </c>
      <c r="M72" s="69"/>
      <c r="N72" s="69"/>
      <c r="O72" s="69"/>
      <c r="P72" s="69">
        <f>P73+P74+P75+P76</f>
        <v>0</v>
      </c>
      <c r="Q72" s="69"/>
      <c r="R72" s="204">
        <v>0</v>
      </c>
      <c r="S72" s="204"/>
    </row>
    <row r="73" spans="1:19" ht="14.25">
      <c r="A73" s="79"/>
      <c r="B73" s="207"/>
      <c r="C73" s="236"/>
      <c r="D73" s="236"/>
      <c r="E73" s="148" t="s">
        <v>88</v>
      </c>
      <c r="F73" s="148"/>
      <c r="G73" s="148"/>
      <c r="H73" s="60">
        <v>0</v>
      </c>
      <c r="I73" s="61"/>
      <c r="J73" s="49">
        <v>0</v>
      </c>
      <c r="K73" s="46">
        <v>0</v>
      </c>
      <c r="L73" s="62">
        <v>0</v>
      </c>
      <c r="M73" s="62"/>
      <c r="N73" s="62"/>
      <c r="O73" s="62"/>
      <c r="P73" s="62">
        <v>0</v>
      </c>
      <c r="Q73" s="62"/>
      <c r="R73" s="235">
        <v>0</v>
      </c>
      <c r="S73" s="235"/>
    </row>
    <row r="74" spans="1:19" ht="14.25">
      <c r="A74" s="79"/>
      <c r="B74" s="207"/>
      <c r="C74" s="236"/>
      <c r="D74" s="236"/>
      <c r="E74" s="148" t="s">
        <v>5</v>
      </c>
      <c r="F74" s="148"/>
      <c r="G74" s="148"/>
      <c r="H74" s="60">
        <v>0</v>
      </c>
      <c r="I74" s="61"/>
      <c r="J74" s="49">
        <v>0</v>
      </c>
      <c r="K74" s="46">
        <v>0</v>
      </c>
      <c r="L74" s="62">
        <v>0</v>
      </c>
      <c r="M74" s="62"/>
      <c r="N74" s="62"/>
      <c r="O74" s="62"/>
      <c r="P74" s="62">
        <v>0</v>
      </c>
      <c r="Q74" s="62"/>
      <c r="R74" s="235">
        <v>0</v>
      </c>
      <c r="S74" s="235"/>
    </row>
    <row r="75" spans="1:19" ht="14.25">
      <c r="A75" s="79"/>
      <c r="B75" s="207"/>
      <c r="C75" s="236"/>
      <c r="D75" s="236"/>
      <c r="E75" s="148" t="s">
        <v>6</v>
      </c>
      <c r="F75" s="148"/>
      <c r="G75" s="148"/>
      <c r="H75" s="60">
        <v>0</v>
      </c>
      <c r="I75" s="61"/>
      <c r="J75" s="49">
        <v>0</v>
      </c>
      <c r="K75" s="46">
        <v>0</v>
      </c>
      <c r="L75" s="62">
        <v>0</v>
      </c>
      <c r="M75" s="62"/>
      <c r="N75" s="62"/>
      <c r="O75" s="62"/>
      <c r="P75" s="62">
        <v>0</v>
      </c>
      <c r="Q75" s="62"/>
      <c r="R75" s="235">
        <v>0</v>
      </c>
      <c r="S75" s="235"/>
    </row>
    <row r="76" spans="1:19" ht="14.25">
      <c r="A76" s="79"/>
      <c r="B76" s="207"/>
      <c r="C76" s="236"/>
      <c r="D76" s="236"/>
      <c r="E76" s="148" t="s">
        <v>7</v>
      </c>
      <c r="F76" s="148"/>
      <c r="G76" s="148"/>
      <c r="H76" s="60">
        <v>7.56</v>
      </c>
      <c r="I76" s="61"/>
      <c r="J76" s="49">
        <v>0</v>
      </c>
      <c r="K76" s="46">
        <f>J76/H76*100</f>
        <v>0</v>
      </c>
      <c r="L76" s="62">
        <v>30.25</v>
      </c>
      <c r="M76" s="62"/>
      <c r="N76" s="62"/>
      <c r="O76" s="62"/>
      <c r="P76" s="62">
        <v>0</v>
      </c>
      <c r="Q76" s="62"/>
      <c r="R76" s="235">
        <f>P76/L76*100</f>
        <v>0</v>
      </c>
      <c r="S76" s="235"/>
    </row>
    <row r="77" spans="1:19" ht="14.25" customHeight="1">
      <c r="A77" s="79" t="s">
        <v>23</v>
      </c>
      <c r="B77" s="207" t="s">
        <v>99</v>
      </c>
      <c r="C77" s="236"/>
      <c r="D77" s="236"/>
      <c r="E77" s="66" t="s">
        <v>3</v>
      </c>
      <c r="F77" s="66"/>
      <c r="G77" s="66"/>
      <c r="H77" s="67">
        <f>H78+H79+H80+H81</f>
        <v>5784.03</v>
      </c>
      <c r="I77" s="68"/>
      <c r="J77" s="47">
        <f>J78+J79+J80+J81</f>
        <v>2900</v>
      </c>
      <c r="K77" s="48">
        <v>0</v>
      </c>
      <c r="L77" s="69">
        <f>L78+L79+L80+L81</f>
        <v>5784.03</v>
      </c>
      <c r="M77" s="69"/>
      <c r="N77" s="69"/>
      <c r="O77" s="69"/>
      <c r="P77" s="69">
        <f>P78+P79+P80+P81</f>
        <v>2900</v>
      </c>
      <c r="Q77" s="69"/>
      <c r="R77" s="204">
        <f>P77/L77*100</f>
        <v>50.138052534305665</v>
      </c>
      <c r="S77" s="204"/>
    </row>
    <row r="78" spans="1:19" ht="14.25" customHeight="1">
      <c r="A78" s="79"/>
      <c r="B78" s="207"/>
      <c r="C78" s="236"/>
      <c r="D78" s="236"/>
      <c r="E78" s="148" t="s">
        <v>88</v>
      </c>
      <c r="F78" s="148"/>
      <c r="G78" s="148"/>
      <c r="H78" s="60">
        <v>0</v>
      </c>
      <c r="I78" s="61"/>
      <c r="J78" s="49">
        <v>0</v>
      </c>
      <c r="K78" s="46">
        <v>0</v>
      </c>
      <c r="L78" s="62">
        <v>0</v>
      </c>
      <c r="M78" s="62"/>
      <c r="N78" s="62"/>
      <c r="O78" s="62"/>
      <c r="P78" s="62">
        <v>0</v>
      </c>
      <c r="Q78" s="62"/>
      <c r="R78" s="235">
        <v>0</v>
      </c>
      <c r="S78" s="235"/>
    </row>
    <row r="79" spans="1:19" ht="14.25" customHeight="1">
      <c r="A79" s="79"/>
      <c r="B79" s="207"/>
      <c r="C79" s="236"/>
      <c r="D79" s="236"/>
      <c r="E79" s="148" t="s">
        <v>5</v>
      </c>
      <c r="F79" s="148"/>
      <c r="G79" s="148"/>
      <c r="H79" s="60">
        <v>5494.83</v>
      </c>
      <c r="I79" s="61"/>
      <c r="J79" s="49">
        <v>2755</v>
      </c>
      <c r="K79" s="46">
        <v>0</v>
      </c>
      <c r="L79" s="62">
        <v>5494.83</v>
      </c>
      <c r="M79" s="62"/>
      <c r="N79" s="62"/>
      <c r="O79" s="62"/>
      <c r="P79" s="62">
        <v>2755</v>
      </c>
      <c r="Q79" s="62"/>
      <c r="R79" s="235">
        <v>0</v>
      </c>
      <c r="S79" s="235"/>
    </row>
    <row r="80" spans="1:19" ht="14.25" customHeight="1">
      <c r="A80" s="79"/>
      <c r="B80" s="207"/>
      <c r="C80" s="236"/>
      <c r="D80" s="236"/>
      <c r="E80" s="148" t="s">
        <v>6</v>
      </c>
      <c r="F80" s="148"/>
      <c r="G80" s="148"/>
      <c r="H80" s="60">
        <v>0</v>
      </c>
      <c r="I80" s="61"/>
      <c r="J80" s="49">
        <v>0</v>
      </c>
      <c r="K80" s="46">
        <v>0</v>
      </c>
      <c r="L80" s="62">
        <v>0</v>
      </c>
      <c r="M80" s="62"/>
      <c r="N80" s="62"/>
      <c r="O80" s="62"/>
      <c r="P80" s="62">
        <v>0</v>
      </c>
      <c r="Q80" s="62"/>
      <c r="R80" s="235">
        <v>0</v>
      </c>
      <c r="S80" s="235"/>
    </row>
    <row r="81" spans="1:19" ht="14.25" customHeight="1">
      <c r="A81" s="79"/>
      <c r="B81" s="207"/>
      <c r="C81" s="236"/>
      <c r="D81" s="236"/>
      <c r="E81" s="148" t="s">
        <v>7</v>
      </c>
      <c r="F81" s="148"/>
      <c r="G81" s="148"/>
      <c r="H81" s="60">
        <v>289.2</v>
      </c>
      <c r="I81" s="61"/>
      <c r="J81" s="49">
        <v>145</v>
      </c>
      <c r="K81" s="46">
        <v>0</v>
      </c>
      <c r="L81" s="62">
        <v>289.2</v>
      </c>
      <c r="M81" s="62"/>
      <c r="N81" s="62"/>
      <c r="O81" s="62"/>
      <c r="P81" s="62">
        <v>145</v>
      </c>
      <c r="Q81" s="62"/>
      <c r="R81" s="235">
        <f>P81/L81*100</f>
        <v>50.138312586445366</v>
      </c>
      <c r="S81" s="235"/>
    </row>
    <row r="82" spans="1:19" ht="14.25">
      <c r="A82" s="79" t="s">
        <v>98</v>
      </c>
      <c r="B82" s="207" t="s">
        <v>74</v>
      </c>
      <c r="C82" s="236"/>
      <c r="D82" s="236"/>
      <c r="E82" s="66" t="s">
        <v>3</v>
      </c>
      <c r="F82" s="66"/>
      <c r="G82" s="66"/>
      <c r="H82" s="67">
        <f>H83+H84+H85+H86</f>
        <v>0</v>
      </c>
      <c r="I82" s="68"/>
      <c r="J82" s="47">
        <f>J83+J84+J85+J86</f>
        <v>0</v>
      </c>
      <c r="K82" s="48">
        <v>0</v>
      </c>
      <c r="L82" s="69">
        <f>L83+L84+L85+L86</f>
        <v>200</v>
      </c>
      <c r="M82" s="69"/>
      <c r="N82" s="69"/>
      <c r="O82" s="69"/>
      <c r="P82" s="69">
        <f>P83+P84+P85+P86</f>
        <v>0</v>
      </c>
      <c r="Q82" s="69"/>
      <c r="R82" s="204">
        <f>P82/L82*100</f>
        <v>0</v>
      </c>
      <c r="S82" s="204"/>
    </row>
    <row r="83" spans="1:19" ht="14.25">
      <c r="A83" s="79"/>
      <c r="B83" s="207"/>
      <c r="C83" s="236"/>
      <c r="D83" s="236"/>
      <c r="E83" s="148" t="s">
        <v>88</v>
      </c>
      <c r="F83" s="148"/>
      <c r="G83" s="148"/>
      <c r="H83" s="60">
        <v>0</v>
      </c>
      <c r="I83" s="61"/>
      <c r="J83" s="49">
        <v>0</v>
      </c>
      <c r="K83" s="46">
        <v>0</v>
      </c>
      <c r="L83" s="62">
        <v>0</v>
      </c>
      <c r="M83" s="62"/>
      <c r="N83" s="62"/>
      <c r="O83" s="62"/>
      <c r="P83" s="62">
        <v>0</v>
      </c>
      <c r="Q83" s="62"/>
      <c r="R83" s="235">
        <v>0</v>
      </c>
      <c r="S83" s="235"/>
    </row>
    <row r="84" spans="1:19" ht="14.25">
      <c r="A84" s="79"/>
      <c r="B84" s="207"/>
      <c r="C84" s="236"/>
      <c r="D84" s="236"/>
      <c r="E84" s="148" t="s">
        <v>5</v>
      </c>
      <c r="F84" s="148"/>
      <c r="G84" s="148"/>
      <c r="H84" s="60">
        <v>0</v>
      </c>
      <c r="I84" s="61"/>
      <c r="J84" s="49">
        <v>0</v>
      </c>
      <c r="K84" s="46">
        <v>0</v>
      </c>
      <c r="L84" s="62">
        <v>0</v>
      </c>
      <c r="M84" s="62"/>
      <c r="N84" s="62"/>
      <c r="O84" s="62"/>
      <c r="P84" s="62">
        <v>0</v>
      </c>
      <c r="Q84" s="62"/>
      <c r="R84" s="235">
        <v>0</v>
      </c>
      <c r="S84" s="235"/>
    </row>
    <row r="85" spans="1:19" ht="14.25">
      <c r="A85" s="79"/>
      <c r="B85" s="207"/>
      <c r="C85" s="236"/>
      <c r="D85" s="236"/>
      <c r="E85" s="148" t="s">
        <v>6</v>
      </c>
      <c r="F85" s="148"/>
      <c r="G85" s="148"/>
      <c r="H85" s="60">
        <v>0</v>
      </c>
      <c r="I85" s="61"/>
      <c r="J85" s="49">
        <v>0</v>
      </c>
      <c r="K85" s="46">
        <v>0</v>
      </c>
      <c r="L85" s="62">
        <v>0</v>
      </c>
      <c r="M85" s="62"/>
      <c r="N85" s="62"/>
      <c r="O85" s="62"/>
      <c r="P85" s="62">
        <v>0</v>
      </c>
      <c r="Q85" s="62"/>
      <c r="R85" s="235">
        <v>0</v>
      </c>
      <c r="S85" s="235"/>
    </row>
    <row r="86" spans="1:19" ht="14.25">
      <c r="A86" s="79"/>
      <c r="B86" s="207"/>
      <c r="C86" s="236"/>
      <c r="D86" s="236"/>
      <c r="E86" s="148" t="s">
        <v>7</v>
      </c>
      <c r="F86" s="148"/>
      <c r="G86" s="148"/>
      <c r="H86" s="60">
        <v>0</v>
      </c>
      <c r="I86" s="61"/>
      <c r="J86" s="49">
        <v>0</v>
      </c>
      <c r="K86" s="46">
        <v>0</v>
      </c>
      <c r="L86" s="62">
        <v>200</v>
      </c>
      <c r="M86" s="62"/>
      <c r="N86" s="62"/>
      <c r="O86" s="62"/>
      <c r="P86" s="62">
        <v>0</v>
      </c>
      <c r="Q86" s="62"/>
      <c r="R86" s="235">
        <f>P86/L86*100</f>
        <v>0</v>
      </c>
      <c r="S86" s="235"/>
    </row>
    <row r="87" spans="1:19" ht="14.25">
      <c r="A87" s="168" t="s">
        <v>25</v>
      </c>
      <c r="B87" s="155" t="s">
        <v>24</v>
      </c>
      <c r="C87" s="156"/>
      <c r="D87" s="156"/>
      <c r="E87" s="155" t="s">
        <v>3</v>
      </c>
      <c r="F87" s="155"/>
      <c r="G87" s="155"/>
      <c r="H87" s="179">
        <f>H88+H89+H90+H91</f>
        <v>2112</v>
      </c>
      <c r="I87" s="180"/>
      <c r="J87" s="20">
        <f>J88+J89+J90+J91</f>
        <v>4518.14</v>
      </c>
      <c r="K87" s="21">
        <f>J87/H87*100</f>
        <v>213.92708333333337</v>
      </c>
      <c r="L87" s="177">
        <f>L88+L89+L90+L91</f>
        <v>8652.51</v>
      </c>
      <c r="M87" s="177"/>
      <c r="N87" s="177"/>
      <c r="O87" s="177"/>
      <c r="P87" s="177">
        <f>P88+P89+P90+P91</f>
        <v>7241.449999999999</v>
      </c>
      <c r="Q87" s="177"/>
      <c r="R87" s="178">
        <f>P87/L87*100</f>
        <v>83.69189980710799</v>
      </c>
      <c r="S87" s="178"/>
    </row>
    <row r="88" spans="1:21" ht="14.25">
      <c r="A88" s="168"/>
      <c r="B88" s="156"/>
      <c r="C88" s="156"/>
      <c r="D88" s="156"/>
      <c r="E88" s="155" t="s">
        <v>88</v>
      </c>
      <c r="F88" s="155"/>
      <c r="G88" s="155"/>
      <c r="H88" s="179">
        <f>H93+H98+H118+H103+H108+H113</f>
        <v>0</v>
      </c>
      <c r="I88" s="180"/>
      <c r="J88" s="20">
        <f>J93+J98+J118</f>
        <v>0</v>
      </c>
      <c r="K88" s="21">
        <v>0</v>
      </c>
      <c r="L88" s="177">
        <v>0</v>
      </c>
      <c r="M88" s="177"/>
      <c r="N88" s="177"/>
      <c r="O88" s="177"/>
      <c r="P88" s="177">
        <v>0</v>
      </c>
      <c r="Q88" s="177"/>
      <c r="R88" s="178" t="s">
        <v>53</v>
      </c>
      <c r="S88" s="178"/>
      <c r="U88" t="s">
        <v>111</v>
      </c>
    </row>
    <row r="89" spans="1:19" ht="14.25">
      <c r="A89" s="168"/>
      <c r="B89" s="156"/>
      <c r="C89" s="156"/>
      <c r="D89" s="156"/>
      <c r="E89" s="155" t="s">
        <v>5</v>
      </c>
      <c r="F89" s="155"/>
      <c r="G89" s="155"/>
      <c r="H89" s="179">
        <f>H94+H99+H119+H104+H109+H114</f>
        <v>0</v>
      </c>
      <c r="I89" s="180"/>
      <c r="J89" s="20">
        <f>J94+J99+J119+J104+J109+J114</f>
        <v>723.41</v>
      </c>
      <c r="K89" s="21">
        <v>0</v>
      </c>
      <c r="L89" s="177">
        <f>L94+L99+L109+L114+L119+L104</f>
        <v>2543.01</v>
      </c>
      <c r="M89" s="177"/>
      <c r="N89" s="177"/>
      <c r="O89" s="177"/>
      <c r="P89" s="177">
        <f>P94+P99+P119+P104+P109+P114</f>
        <v>2121.98</v>
      </c>
      <c r="Q89" s="177"/>
      <c r="R89" s="178">
        <f>P89/L89*100</f>
        <v>83.44363569156236</v>
      </c>
      <c r="S89" s="178"/>
    </row>
    <row r="90" spans="1:21" ht="14.25">
      <c r="A90" s="168"/>
      <c r="B90" s="156"/>
      <c r="C90" s="156"/>
      <c r="D90" s="156"/>
      <c r="E90" s="155" t="s">
        <v>6</v>
      </c>
      <c r="F90" s="155"/>
      <c r="G90" s="155"/>
      <c r="H90" s="179">
        <f>H95+H100+H120</f>
        <v>0</v>
      </c>
      <c r="I90" s="180"/>
      <c r="J90" s="20">
        <f>J95+J100+J120</f>
        <v>0</v>
      </c>
      <c r="K90" s="21">
        <v>0</v>
      </c>
      <c r="L90" s="177">
        <v>0</v>
      </c>
      <c r="M90" s="177"/>
      <c r="N90" s="177"/>
      <c r="O90" s="177"/>
      <c r="P90" s="177">
        <v>0</v>
      </c>
      <c r="Q90" s="177"/>
      <c r="R90" s="178" t="s">
        <v>53</v>
      </c>
      <c r="S90" s="178"/>
      <c r="U90" s="58"/>
    </row>
    <row r="91" spans="1:19" ht="23.25" customHeight="1">
      <c r="A91" s="168"/>
      <c r="B91" s="156"/>
      <c r="C91" s="156"/>
      <c r="D91" s="156"/>
      <c r="E91" s="155" t="s">
        <v>7</v>
      </c>
      <c r="F91" s="155"/>
      <c r="G91" s="155"/>
      <c r="H91" s="179">
        <f>H96+H101+H121+H106+H111+H116</f>
        <v>2112</v>
      </c>
      <c r="I91" s="180"/>
      <c r="J91" s="20">
        <f>J96+J101+J121+J106+J111+J116</f>
        <v>3794.7300000000005</v>
      </c>
      <c r="K91" s="21">
        <f>J91/H91*100</f>
        <v>179.67471590909093</v>
      </c>
      <c r="L91" s="177">
        <f>L96+L101+L111+L116+L121+L106</f>
        <v>6109.5</v>
      </c>
      <c r="M91" s="177"/>
      <c r="N91" s="177"/>
      <c r="O91" s="177"/>
      <c r="P91" s="182">
        <f>P96+P101+P121+P106+P111+P116</f>
        <v>5119.469999999999</v>
      </c>
      <c r="Q91" s="183"/>
      <c r="R91" s="178">
        <f>P91/L91*100</f>
        <v>83.7952369260987</v>
      </c>
      <c r="S91" s="178"/>
    </row>
    <row r="92" spans="1:19" ht="14.25">
      <c r="A92" s="167" t="s">
        <v>26</v>
      </c>
      <c r="B92" s="195" t="s">
        <v>105</v>
      </c>
      <c r="C92" s="243"/>
      <c r="D92" s="243"/>
      <c r="E92" s="184" t="s">
        <v>3</v>
      </c>
      <c r="F92" s="184"/>
      <c r="G92" s="184"/>
      <c r="H92" s="189">
        <f>H93+H94+H95+H96</f>
        <v>2112</v>
      </c>
      <c r="I92" s="190"/>
      <c r="J92" s="42">
        <f>J93+J94+J95+J96</f>
        <v>3218.03</v>
      </c>
      <c r="K92" s="22">
        <f>J92/H92*100</f>
        <v>152.3688446969697</v>
      </c>
      <c r="L92" s="181">
        <f>L93+L94+L95+L96</f>
        <v>4247.93</v>
      </c>
      <c r="M92" s="181"/>
      <c r="N92" s="181"/>
      <c r="O92" s="181"/>
      <c r="P92" s="181">
        <f>P93+P94+P95+P96</f>
        <v>3553.82</v>
      </c>
      <c r="Q92" s="181"/>
      <c r="R92" s="237">
        <f>P92/L92*100</f>
        <v>83.66004147902625</v>
      </c>
      <c r="S92" s="237"/>
    </row>
    <row r="93" spans="1:19" ht="14.25">
      <c r="A93" s="167"/>
      <c r="B93" s="195"/>
      <c r="C93" s="243"/>
      <c r="D93" s="243"/>
      <c r="E93" s="196" t="s">
        <v>88</v>
      </c>
      <c r="F93" s="196"/>
      <c r="G93" s="196"/>
      <c r="H93" s="163">
        <v>0</v>
      </c>
      <c r="I93" s="197"/>
      <c r="J93" s="37">
        <v>0</v>
      </c>
      <c r="K93" s="36">
        <v>0</v>
      </c>
      <c r="L93" s="193">
        <v>0</v>
      </c>
      <c r="M93" s="193"/>
      <c r="N93" s="193"/>
      <c r="O93" s="193"/>
      <c r="P93" s="193">
        <v>0</v>
      </c>
      <c r="Q93" s="193"/>
      <c r="R93" s="238">
        <v>0</v>
      </c>
      <c r="S93" s="238"/>
    </row>
    <row r="94" spans="1:19" ht="14.25">
      <c r="A94" s="167"/>
      <c r="B94" s="195"/>
      <c r="C94" s="243"/>
      <c r="D94" s="243"/>
      <c r="E94" s="196" t="s">
        <v>5</v>
      </c>
      <c r="F94" s="196"/>
      <c r="G94" s="196"/>
      <c r="H94" s="163">
        <v>0</v>
      </c>
      <c r="I94" s="197"/>
      <c r="J94" s="37">
        <v>0</v>
      </c>
      <c r="K94" s="36">
        <v>0</v>
      </c>
      <c r="L94" s="193">
        <v>0</v>
      </c>
      <c r="M94" s="193"/>
      <c r="N94" s="193"/>
      <c r="O94" s="193"/>
      <c r="P94" s="193">
        <v>0</v>
      </c>
      <c r="Q94" s="193"/>
      <c r="R94" s="238">
        <v>0</v>
      </c>
      <c r="S94" s="238"/>
    </row>
    <row r="95" spans="1:19" ht="14.25">
      <c r="A95" s="167"/>
      <c r="B95" s="195"/>
      <c r="C95" s="243"/>
      <c r="D95" s="243"/>
      <c r="E95" s="196" t="s">
        <v>6</v>
      </c>
      <c r="F95" s="196"/>
      <c r="G95" s="196"/>
      <c r="H95" s="163">
        <v>0</v>
      </c>
      <c r="I95" s="197"/>
      <c r="J95" s="37">
        <v>0</v>
      </c>
      <c r="K95" s="36">
        <v>0</v>
      </c>
      <c r="L95" s="193">
        <v>0</v>
      </c>
      <c r="M95" s="193"/>
      <c r="N95" s="193"/>
      <c r="O95" s="193"/>
      <c r="P95" s="193">
        <v>0</v>
      </c>
      <c r="Q95" s="193"/>
      <c r="R95" s="238">
        <v>0</v>
      </c>
      <c r="S95" s="238"/>
    </row>
    <row r="96" spans="1:19" ht="14.25">
      <c r="A96" s="167"/>
      <c r="B96" s="195"/>
      <c r="C96" s="243"/>
      <c r="D96" s="243"/>
      <c r="E96" s="196" t="s">
        <v>7</v>
      </c>
      <c r="F96" s="196"/>
      <c r="G96" s="196"/>
      <c r="H96" s="198">
        <v>2112</v>
      </c>
      <c r="I96" s="190"/>
      <c r="J96" s="41">
        <v>3218.03</v>
      </c>
      <c r="K96" s="36">
        <f>J96/H96*100</f>
        <v>152.3688446969697</v>
      </c>
      <c r="L96" s="193">
        <v>4247.93</v>
      </c>
      <c r="M96" s="193"/>
      <c r="N96" s="193"/>
      <c r="O96" s="193"/>
      <c r="P96" s="193">
        <v>3553.82</v>
      </c>
      <c r="Q96" s="193"/>
      <c r="R96" s="238">
        <f>P96/L96*100</f>
        <v>83.66004147902625</v>
      </c>
      <c r="S96" s="238"/>
    </row>
    <row r="97" spans="1:19" ht="14.25">
      <c r="A97" s="167" t="s">
        <v>27</v>
      </c>
      <c r="B97" s="195" t="s">
        <v>106</v>
      </c>
      <c r="C97" s="243"/>
      <c r="D97" s="243"/>
      <c r="E97" s="194" t="s">
        <v>3</v>
      </c>
      <c r="F97" s="194"/>
      <c r="G97" s="194"/>
      <c r="H97" s="187">
        <f>H98+H99+H100+H101</f>
        <v>0</v>
      </c>
      <c r="I97" s="191"/>
      <c r="J97" s="23">
        <f>J98+J99+J100+J101</f>
        <v>0</v>
      </c>
      <c r="K97" s="22">
        <v>0</v>
      </c>
      <c r="L97" s="181">
        <f>L98+L99+L100+L101</f>
        <v>0</v>
      </c>
      <c r="M97" s="181"/>
      <c r="N97" s="181"/>
      <c r="O97" s="181"/>
      <c r="P97" s="181">
        <f>P98+P99+P100+P101</f>
        <v>0</v>
      </c>
      <c r="Q97" s="181"/>
      <c r="R97" s="237">
        <v>0</v>
      </c>
      <c r="S97" s="237"/>
    </row>
    <row r="98" spans="1:19" ht="14.25">
      <c r="A98" s="167"/>
      <c r="B98" s="195"/>
      <c r="C98" s="243"/>
      <c r="D98" s="243"/>
      <c r="E98" s="195" t="s">
        <v>88</v>
      </c>
      <c r="F98" s="195"/>
      <c r="G98" s="195"/>
      <c r="H98" s="163">
        <v>0</v>
      </c>
      <c r="I98" s="191"/>
      <c r="J98" s="37">
        <v>0</v>
      </c>
      <c r="K98" s="36">
        <v>0</v>
      </c>
      <c r="L98" s="193">
        <v>0</v>
      </c>
      <c r="M98" s="193"/>
      <c r="N98" s="193"/>
      <c r="O98" s="193"/>
      <c r="P98" s="193">
        <v>0</v>
      </c>
      <c r="Q98" s="193"/>
      <c r="R98" s="238">
        <v>0</v>
      </c>
      <c r="S98" s="238"/>
    </row>
    <row r="99" spans="1:19" ht="14.25">
      <c r="A99" s="167"/>
      <c r="B99" s="195"/>
      <c r="C99" s="243"/>
      <c r="D99" s="243"/>
      <c r="E99" s="195" t="s">
        <v>5</v>
      </c>
      <c r="F99" s="195"/>
      <c r="G99" s="195"/>
      <c r="H99" s="163">
        <v>0</v>
      </c>
      <c r="I99" s="191"/>
      <c r="J99" s="37">
        <v>0</v>
      </c>
      <c r="K99" s="36">
        <v>0</v>
      </c>
      <c r="L99" s="193">
        <v>0</v>
      </c>
      <c r="M99" s="193"/>
      <c r="N99" s="193"/>
      <c r="O99" s="193"/>
      <c r="P99" s="193">
        <v>0</v>
      </c>
      <c r="Q99" s="193"/>
      <c r="R99" s="238">
        <v>0</v>
      </c>
      <c r="S99" s="238"/>
    </row>
    <row r="100" spans="1:19" ht="14.25">
      <c r="A100" s="167"/>
      <c r="B100" s="195"/>
      <c r="C100" s="243"/>
      <c r="D100" s="243"/>
      <c r="E100" s="195" t="s">
        <v>6</v>
      </c>
      <c r="F100" s="195"/>
      <c r="G100" s="195"/>
      <c r="H100" s="163">
        <v>0</v>
      </c>
      <c r="I100" s="191"/>
      <c r="J100" s="37">
        <v>0</v>
      </c>
      <c r="K100" s="36">
        <v>0</v>
      </c>
      <c r="L100" s="193">
        <v>0</v>
      </c>
      <c r="M100" s="193"/>
      <c r="N100" s="193"/>
      <c r="O100" s="193"/>
      <c r="P100" s="193">
        <v>0</v>
      </c>
      <c r="Q100" s="193"/>
      <c r="R100" s="238">
        <v>0</v>
      </c>
      <c r="S100" s="238"/>
    </row>
    <row r="101" spans="1:19" ht="14.25">
      <c r="A101" s="167"/>
      <c r="B101" s="195"/>
      <c r="C101" s="243"/>
      <c r="D101" s="243"/>
      <c r="E101" s="195" t="s">
        <v>7</v>
      </c>
      <c r="F101" s="195"/>
      <c r="G101" s="195"/>
      <c r="H101" s="163">
        <v>0</v>
      </c>
      <c r="I101" s="191"/>
      <c r="J101" s="37">
        <v>0</v>
      </c>
      <c r="K101" s="36">
        <v>0</v>
      </c>
      <c r="L101" s="193">
        <v>0</v>
      </c>
      <c r="M101" s="193"/>
      <c r="N101" s="193"/>
      <c r="O101" s="193"/>
      <c r="P101" s="193">
        <v>0</v>
      </c>
      <c r="Q101" s="193"/>
      <c r="R101" s="238">
        <v>0</v>
      </c>
      <c r="S101" s="238"/>
    </row>
    <row r="102" spans="1:19" ht="14.25">
      <c r="A102" s="131" t="s">
        <v>28</v>
      </c>
      <c r="B102" s="244" t="s">
        <v>96</v>
      </c>
      <c r="C102" s="245"/>
      <c r="D102" s="246"/>
      <c r="E102" s="184" t="s">
        <v>3</v>
      </c>
      <c r="F102" s="184"/>
      <c r="G102" s="184"/>
      <c r="H102" s="187">
        <f>H103+H104+H105+H106</f>
        <v>0</v>
      </c>
      <c r="I102" s="199"/>
      <c r="J102" s="23">
        <f>J103+J104+J105+J106</f>
        <v>0</v>
      </c>
      <c r="K102" s="22" t="e">
        <f>J102/H102*100</f>
        <v>#DIV/0!</v>
      </c>
      <c r="L102" s="181">
        <f>L103+L104+L105+L106</f>
        <v>1179.78</v>
      </c>
      <c r="M102" s="181"/>
      <c r="N102" s="181"/>
      <c r="O102" s="181"/>
      <c r="P102" s="181">
        <f>P103+P104+P105+P106</f>
        <v>751.53</v>
      </c>
      <c r="Q102" s="181"/>
      <c r="R102" s="237">
        <f>P102/L102*100</f>
        <v>63.70085948227635</v>
      </c>
      <c r="S102" s="237"/>
    </row>
    <row r="103" spans="1:19" ht="14.25">
      <c r="A103" s="143"/>
      <c r="B103" s="247"/>
      <c r="C103" s="248"/>
      <c r="D103" s="249"/>
      <c r="E103" s="196" t="s">
        <v>88</v>
      </c>
      <c r="F103" s="196"/>
      <c r="G103" s="196"/>
      <c r="H103" s="163">
        <v>0</v>
      </c>
      <c r="I103" s="197"/>
      <c r="J103" s="37">
        <v>0</v>
      </c>
      <c r="K103" s="36">
        <v>0</v>
      </c>
      <c r="L103" s="193">
        <v>0</v>
      </c>
      <c r="M103" s="193"/>
      <c r="N103" s="193"/>
      <c r="O103" s="193"/>
      <c r="P103" s="193">
        <v>0</v>
      </c>
      <c r="Q103" s="193"/>
      <c r="R103" s="238">
        <v>0</v>
      </c>
      <c r="S103" s="238"/>
    </row>
    <row r="104" spans="1:19" ht="14.25">
      <c r="A104" s="143"/>
      <c r="B104" s="247"/>
      <c r="C104" s="248"/>
      <c r="D104" s="249"/>
      <c r="E104" s="196" t="s">
        <v>5</v>
      </c>
      <c r="F104" s="196"/>
      <c r="G104" s="196"/>
      <c r="H104" s="163">
        <v>0</v>
      </c>
      <c r="I104" s="197"/>
      <c r="J104" s="37">
        <v>0</v>
      </c>
      <c r="K104" s="36" t="e">
        <f>J104/H104*100</f>
        <v>#DIV/0!</v>
      </c>
      <c r="L104" s="193">
        <v>978.8</v>
      </c>
      <c r="M104" s="193"/>
      <c r="N104" s="193"/>
      <c r="O104" s="193"/>
      <c r="P104" s="193">
        <v>683.89</v>
      </c>
      <c r="Q104" s="193"/>
      <c r="R104" s="238">
        <v>0</v>
      </c>
      <c r="S104" s="238"/>
    </row>
    <row r="105" spans="1:19" ht="14.25">
      <c r="A105" s="143"/>
      <c r="B105" s="247"/>
      <c r="C105" s="248"/>
      <c r="D105" s="249"/>
      <c r="E105" s="196" t="s">
        <v>6</v>
      </c>
      <c r="F105" s="196"/>
      <c r="G105" s="196"/>
      <c r="H105" s="163">
        <v>0</v>
      </c>
      <c r="I105" s="197"/>
      <c r="J105" s="37">
        <v>0</v>
      </c>
      <c r="K105" s="36">
        <v>0</v>
      </c>
      <c r="L105" s="193">
        <v>0</v>
      </c>
      <c r="M105" s="193"/>
      <c r="N105" s="193"/>
      <c r="O105" s="193"/>
      <c r="P105" s="193">
        <v>0</v>
      </c>
      <c r="Q105" s="193"/>
      <c r="R105" s="238">
        <v>0</v>
      </c>
      <c r="S105" s="238"/>
    </row>
    <row r="106" spans="1:19" ht="14.25">
      <c r="A106" s="144"/>
      <c r="B106" s="250"/>
      <c r="C106" s="251"/>
      <c r="D106" s="252"/>
      <c r="E106" s="196" t="s">
        <v>7</v>
      </c>
      <c r="F106" s="196"/>
      <c r="G106" s="196"/>
      <c r="H106" s="163">
        <v>0</v>
      </c>
      <c r="I106" s="197"/>
      <c r="J106" s="37">
        <v>0</v>
      </c>
      <c r="K106" s="36" t="e">
        <f>J106/H106*100</f>
        <v>#DIV/0!</v>
      </c>
      <c r="L106" s="193">
        <v>200.98</v>
      </c>
      <c r="M106" s="193"/>
      <c r="N106" s="193"/>
      <c r="O106" s="193"/>
      <c r="P106" s="193">
        <v>67.64</v>
      </c>
      <c r="Q106" s="193"/>
      <c r="R106" s="238">
        <f>P106/L106*100</f>
        <v>33.65509005871231</v>
      </c>
      <c r="S106" s="238"/>
    </row>
    <row r="107" spans="1:19" ht="14.25" customHeight="1">
      <c r="A107" s="159" t="s">
        <v>103</v>
      </c>
      <c r="B107" s="244" t="s">
        <v>94</v>
      </c>
      <c r="C107" s="253"/>
      <c r="D107" s="254"/>
      <c r="E107" s="80" t="s">
        <v>3</v>
      </c>
      <c r="F107" s="81"/>
      <c r="G107" s="82"/>
      <c r="H107" s="187">
        <f>H108+H109+H110+H111</f>
        <v>0</v>
      </c>
      <c r="I107" s="188"/>
      <c r="J107" s="23">
        <f>J108+J109+J110+J111</f>
        <v>1300.1100000000001</v>
      </c>
      <c r="K107" s="22">
        <v>0</v>
      </c>
      <c r="L107" s="187">
        <f>L108+L109+L110+L111</f>
        <v>1300.1100000000001</v>
      </c>
      <c r="M107" s="192"/>
      <c r="N107" s="192"/>
      <c r="O107" s="188"/>
      <c r="P107" s="187">
        <f>P108+P109+P110+P111</f>
        <v>1300.1100000000001</v>
      </c>
      <c r="Q107" s="188"/>
      <c r="R107" s="239">
        <f>P107/L107*100</f>
        <v>100</v>
      </c>
      <c r="S107" s="240"/>
    </row>
    <row r="108" spans="1:19" ht="14.25" customHeight="1">
      <c r="A108" s="160"/>
      <c r="B108" s="255"/>
      <c r="C108" s="256"/>
      <c r="D108" s="257"/>
      <c r="E108" s="83" t="s">
        <v>88</v>
      </c>
      <c r="F108" s="84"/>
      <c r="G108" s="85"/>
      <c r="H108" s="163">
        <v>0</v>
      </c>
      <c r="I108" s="165"/>
      <c r="J108" s="37">
        <v>0</v>
      </c>
      <c r="K108" s="36">
        <v>0</v>
      </c>
      <c r="L108" s="163">
        <v>0</v>
      </c>
      <c r="M108" s="164"/>
      <c r="N108" s="164"/>
      <c r="O108" s="165"/>
      <c r="P108" s="163">
        <v>0</v>
      </c>
      <c r="Q108" s="165"/>
      <c r="R108" s="241">
        <v>0</v>
      </c>
      <c r="S108" s="242"/>
    </row>
    <row r="109" spans="1:19" ht="14.25" customHeight="1">
      <c r="A109" s="160"/>
      <c r="B109" s="255"/>
      <c r="C109" s="256"/>
      <c r="D109" s="257"/>
      <c r="E109" s="83" t="s">
        <v>5</v>
      </c>
      <c r="F109" s="84"/>
      <c r="G109" s="85"/>
      <c r="H109" s="163">
        <v>0</v>
      </c>
      <c r="I109" s="165"/>
      <c r="J109" s="37">
        <v>723.41</v>
      </c>
      <c r="K109" s="36">
        <v>0</v>
      </c>
      <c r="L109" s="163">
        <v>723.41</v>
      </c>
      <c r="M109" s="164"/>
      <c r="N109" s="164"/>
      <c r="O109" s="165"/>
      <c r="P109" s="163">
        <v>723.41</v>
      </c>
      <c r="Q109" s="165"/>
      <c r="R109" s="241">
        <f>P109/L109*100</f>
        <v>100</v>
      </c>
      <c r="S109" s="242"/>
    </row>
    <row r="110" spans="1:19" ht="14.25" customHeight="1">
      <c r="A110" s="160"/>
      <c r="B110" s="255"/>
      <c r="C110" s="256"/>
      <c r="D110" s="257"/>
      <c r="E110" s="83" t="s">
        <v>6</v>
      </c>
      <c r="F110" s="84"/>
      <c r="G110" s="85"/>
      <c r="H110" s="163">
        <v>0</v>
      </c>
      <c r="I110" s="165"/>
      <c r="J110" s="37">
        <v>0</v>
      </c>
      <c r="K110" s="36">
        <v>0</v>
      </c>
      <c r="L110" s="163">
        <v>0</v>
      </c>
      <c r="M110" s="164"/>
      <c r="N110" s="164"/>
      <c r="O110" s="165"/>
      <c r="P110" s="163">
        <v>0</v>
      </c>
      <c r="Q110" s="165"/>
      <c r="R110" s="241">
        <v>0</v>
      </c>
      <c r="S110" s="242"/>
    </row>
    <row r="111" spans="1:19" ht="14.25" customHeight="1">
      <c r="A111" s="161"/>
      <c r="B111" s="258"/>
      <c r="C111" s="259"/>
      <c r="D111" s="260"/>
      <c r="E111" s="83" t="s">
        <v>7</v>
      </c>
      <c r="F111" s="84"/>
      <c r="G111" s="85"/>
      <c r="H111" s="163">
        <v>0</v>
      </c>
      <c r="I111" s="165"/>
      <c r="J111" s="37">
        <v>576.7</v>
      </c>
      <c r="K111" s="36">
        <v>0</v>
      </c>
      <c r="L111" s="163">
        <v>576.7</v>
      </c>
      <c r="M111" s="164"/>
      <c r="N111" s="164"/>
      <c r="O111" s="165"/>
      <c r="P111" s="163">
        <v>576.7</v>
      </c>
      <c r="Q111" s="165"/>
      <c r="R111" s="241">
        <f>P111/L111*100</f>
        <v>100</v>
      </c>
      <c r="S111" s="242"/>
    </row>
    <row r="112" spans="1:19" ht="14.25">
      <c r="A112" s="162" t="s">
        <v>104</v>
      </c>
      <c r="B112" s="195" t="s">
        <v>95</v>
      </c>
      <c r="C112" s="243"/>
      <c r="D112" s="243"/>
      <c r="E112" s="184" t="s">
        <v>3</v>
      </c>
      <c r="F112" s="184"/>
      <c r="G112" s="184"/>
      <c r="H112" s="187">
        <f>H113+H114+H115+H116</f>
        <v>0</v>
      </c>
      <c r="I112" s="199"/>
      <c r="J112" s="23">
        <f>J113+J114+J115+J116</f>
        <v>0</v>
      </c>
      <c r="K112" s="22" t="e">
        <f>J112/H112*100</f>
        <v>#DIV/0!</v>
      </c>
      <c r="L112" s="181">
        <f>L113+L114+L115+L116</f>
        <v>1924.69</v>
      </c>
      <c r="M112" s="181"/>
      <c r="N112" s="181"/>
      <c r="O112" s="181"/>
      <c r="P112" s="181">
        <f>P113+P114+P115+P116</f>
        <v>1635.9899999999998</v>
      </c>
      <c r="Q112" s="181"/>
      <c r="R112" s="237">
        <f>P112/L112*100</f>
        <v>85.00018184746632</v>
      </c>
      <c r="S112" s="237"/>
    </row>
    <row r="113" spans="1:19" ht="14.25">
      <c r="A113" s="162"/>
      <c r="B113" s="195"/>
      <c r="C113" s="243"/>
      <c r="D113" s="243"/>
      <c r="E113" s="196" t="s">
        <v>88</v>
      </c>
      <c r="F113" s="196"/>
      <c r="G113" s="196"/>
      <c r="H113" s="163">
        <v>0</v>
      </c>
      <c r="I113" s="197"/>
      <c r="J113" s="37">
        <v>0</v>
      </c>
      <c r="K113" s="36">
        <v>0</v>
      </c>
      <c r="L113" s="193">
        <v>0</v>
      </c>
      <c r="M113" s="193"/>
      <c r="N113" s="193"/>
      <c r="O113" s="193"/>
      <c r="P113" s="193">
        <v>0</v>
      </c>
      <c r="Q113" s="193"/>
      <c r="R113" s="238">
        <v>0</v>
      </c>
      <c r="S113" s="238"/>
    </row>
    <row r="114" spans="1:19" ht="14.25">
      <c r="A114" s="162"/>
      <c r="B114" s="195"/>
      <c r="C114" s="243"/>
      <c r="D114" s="243"/>
      <c r="E114" s="196" t="s">
        <v>5</v>
      </c>
      <c r="F114" s="196"/>
      <c r="G114" s="196"/>
      <c r="H114" s="163">
        <v>0</v>
      </c>
      <c r="I114" s="197"/>
      <c r="J114" s="37">
        <v>0</v>
      </c>
      <c r="K114" s="36" t="e">
        <f>J114/H114*100</f>
        <v>#DIV/0!</v>
      </c>
      <c r="L114" s="193">
        <v>840.8</v>
      </c>
      <c r="M114" s="193"/>
      <c r="N114" s="193"/>
      <c r="O114" s="193"/>
      <c r="P114" s="193">
        <v>714.68</v>
      </c>
      <c r="Q114" s="193"/>
      <c r="R114" s="238">
        <f>P114/L114*100</f>
        <v>85</v>
      </c>
      <c r="S114" s="238"/>
    </row>
    <row r="115" spans="1:19" ht="14.25">
      <c r="A115" s="162"/>
      <c r="B115" s="195"/>
      <c r="C115" s="243"/>
      <c r="D115" s="243"/>
      <c r="E115" s="196" t="s">
        <v>6</v>
      </c>
      <c r="F115" s="196"/>
      <c r="G115" s="196"/>
      <c r="H115" s="163">
        <v>0</v>
      </c>
      <c r="I115" s="197"/>
      <c r="J115" s="37">
        <v>0</v>
      </c>
      <c r="K115" s="36">
        <v>0</v>
      </c>
      <c r="L115" s="193">
        <v>0</v>
      </c>
      <c r="M115" s="193"/>
      <c r="N115" s="193"/>
      <c r="O115" s="193"/>
      <c r="P115" s="193">
        <v>0</v>
      </c>
      <c r="Q115" s="193"/>
      <c r="R115" s="238">
        <v>0</v>
      </c>
      <c r="S115" s="238"/>
    </row>
    <row r="116" spans="1:19" ht="14.25">
      <c r="A116" s="162"/>
      <c r="B116" s="195"/>
      <c r="C116" s="243"/>
      <c r="D116" s="243"/>
      <c r="E116" s="196" t="s">
        <v>7</v>
      </c>
      <c r="F116" s="196"/>
      <c r="G116" s="196"/>
      <c r="H116" s="163">
        <v>0</v>
      </c>
      <c r="I116" s="197"/>
      <c r="J116" s="37">
        <v>0</v>
      </c>
      <c r="K116" s="36" t="e">
        <f>J116/H116*100</f>
        <v>#DIV/0!</v>
      </c>
      <c r="L116" s="193">
        <v>1083.89</v>
      </c>
      <c r="M116" s="193"/>
      <c r="N116" s="193"/>
      <c r="O116" s="193"/>
      <c r="P116" s="193">
        <v>921.31</v>
      </c>
      <c r="Q116" s="193"/>
      <c r="R116" s="238">
        <f>P116/L116*100</f>
        <v>85.0003229109965</v>
      </c>
      <c r="S116" s="238"/>
    </row>
    <row r="117" spans="1:19" ht="0" customHeight="1" hidden="1">
      <c r="A117" s="131" t="s">
        <v>28</v>
      </c>
      <c r="B117" s="134" t="s">
        <v>96</v>
      </c>
      <c r="C117" s="135"/>
      <c r="D117" s="136"/>
      <c r="E117" s="80" t="s">
        <v>3</v>
      </c>
      <c r="F117" s="81"/>
      <c r="G117" s="82"/>
      <c r="H117" s="187">
        <f>H118+H119+H120+H121</f>
        <v>0</v>
      </c>
      <c r="I117" s="188"/>
      <c r="J117" s="23">
        <f>J118+J119+J120+J121</f>
        <v>0</v>
      </c>
      <c r="K117" s="22">
        <v>0</v>
      </c>
      <c r="L117" s="187">
        <v>0</v>
      </c>
      <c r="M117" s="192"/>
      <c r="N117" s="192"/>
      <c r="O117" s="188"/>
      <c r="P117" s="187">
        <f>P118+P119+P120+P121</f>
        <v>0</v>
      </c>
      <c r="Q117" s="188"/>
      <c r="R117" s="233">
        <v>0</v>
      </c>
      <c r="S117" s="234"/>
    </row>
    <row r="118" spans="1:19" ht="14.25" customHeight="1" hidden="1">
      <c r="A118" s="132"/>
      <c r="B118" s="137"/>
      <c r="C118" s="138"/>
      <c r="D118" s="139"/>
      <c r="E118" s="83" t="s">
        <v>88</v>
      </c>
      <c r="F118" s="84"/>
      <c r="G118" s="85"/>
      <c r="H118" s="163">
        <v>0</v>
      </c>
      <c r="I118" s="165"/>
      <c r="J118" s="37">
        <v>0</v>
      </c>
      <c r="K118" s="36">
        <v>0</v>
      </c>
      <c r="L118" s="163">
        <v>0</v>
      </c>
      <c r="M118" s="164"/>
      <c r="N118" s="164"/>
      <c r="O118" s="165"/>
      <c r="P118" s="163">
        <v>0</v>
      </c>
      <c r="Q118" s="165"/>
      <c r="R118" s="185">
        <v>0</v>
      </c>
      <c r="S118" s="186"/>
    </row>
    <row r="119" spans="1:19" ht="14.25" customHeight="1" hidden="1">
      <c r="A119" s="132"/>
      <c r="B119" s="137"/>
      <c r="C119" s="138"/>
      <c r="D119" s="139"/>
      <c r="E119" s="83" t="s">
        <v>5</v>
      </c>
      <c r="F119" s="84"/>
      <c r="G119" s="85"/>
      <c r="H119" s="163">
        <v>0</v>
      </c>
      <c r="I119" s="165"/>
      <c r="J119" s="37">
        <v>0</v>
      </c>
      <c r="K119" s="36">
        <v>0</v>
      </c>
      <c r="L119" s="163">
        <v>0</v>
      </c>
      <c r="M119" s="164"/>
      <c r="N119" s="164"/>
      <c r="O119" s="165"/>
      <c r="P119" s="163">
        <v>0</v>
      </c>
      <c r="Q119" s="165"/>
      <c r="R119" s="185">
        <v>0</v>
      </c>
      <c r="S119" s="186"/>
    </row>
    <row r="120" spans="1:19" ht="14.25" customHeight="1" hidden="1">
      <c r="A120" s="132"/>
      <c r="B120" s="137"/>
      <c r="C120" s="138"/>
      <c r="D120" s="139"/>
      <c r="E120" s="83" t="s">
        <v>6</v>
      </c>
      <c r="F120" s="84"/>
      <c r="G120" s="85"/>
      <c r="H120" s="163">
        <v>0</v>
      </c>
      <c r="I120" s="165"/>
      <c r="J120" s="37">
        <v>0</v>
      </c>
      <c r="K120" s="36">
        <v>0</v>
      </c>
      <c r="L120" s="163">
        <v>0</v>
      </c>
      <c r="M120" s="164"/>
      <c r="N120" s="164"/>
      <c r="O120" s="165"/>
      <c r="P120" s="163">
        <v>0</v>
      </c>
      <c r="Q120" s="165"/>
      <c r="R120" s="185">
        <v>0</v>
      </c>
      <c r="S120" s="186"/>
    </row>
    <row r="121" spans="1:19" ht="14.25" customHeight="1" hidden="1">
      <c r="A121" s="133"/>
      <c r="B121" s="140"/>
      <c r="C121" s="141"/>
      <c r="D121" s="142"/>
      <c r="E121" s="83" t="s">
        <v>7</v>
      </c>
      <c r="F121" s="84"/>
      <c r="G121" s="85"/>
      <c r="H121" s="163">
        <v>0</v>
      </c>
      <c r="I121" s="165"/>
      <c r="J121" s="37">
        <v>0</v>
      </c>
      <c r="K121" s="36">
        <v>0</v>
      </c>
      <c r="L121" s="163">
        <v>0</v>
      </c>
      <c r="M121" s="164"/>
      <c r="N121" s="164"/>
      <c r="O121" s="165"/>
      <c r="P121" s="163">
        <v>0</v>
      </c>
      <c r="Q121" s="165"/>
      <c r="R121" s="185" t="e">
        <f>P121/L121*100</f>
        <v>#DIV/0!</v>
      </c>
      <c r="S121" s="186"/>
    </row>
    <row r="122" spans="1:19" ht="14.25">
      <c r="A122" s="78" t="s">
        <v>30</v>
      </c>
      <c r="B122" s="76" t="s">
        <v>29</v>
      </c>
      <c r="C122" s="77"/>
      <c r="D122" s="77"/>
      <c r="E122" s="76" t="s">
        <v>3</v>
      </c>
      <c r="F122" s="76"/>
      <c r="G122" s="76"/>
      <c r="H122" s="86">
        <f>H123+H124+H125+H126</f>
        <v>2139.93</v>
      </c>
      <c r="I122" s="73"/>
      <c r="J122" s="8">
        <f>J123+J124+J125+J126</f>
        <v>3115.63</v>
      </c>
      <c r="K122" s="9">
        <f>J122/H122*100</f>
        <v>145.5949493675027</v>
      </c>
      <c r="L122" s="149">
        <f>L123+L124+L125+L126</f>
        <v>11055.73</v>
      </c>
      <c r="M122" s="149"/>
      <c r="N122" s="149"/>
      <c r="O122" s="149"/>
      <c r="P122" s="149">
        <f>P123+P124+P125+P126</f>
        <v>7746.5</v>
      </c>
      <c r="Q122" s="149"/>
      <c r="R122" s="158">
        <f>P122/L122*100</f>
        <v>70.06773862965177</v>
      </c>
      <c r="S122" s="158"/>
    </row>
    <row r="123" spans="1:19" ht="14.25">
      <c r="A123" s="78"/>
      <c r="B123" s="77"/>
      <c r="C123" s="77"/>
      <c r="D123" s="77"/>
      <c r="E123" s="76" t="s">
        <v>88</v>
      </c>
      <c r="F123" s="76"/>
      <c r="G123" s="76"/>
      <c r="H123" s="146">
        <f>H128</f>
        <v>0</v>
      </c>
      <c r="I123" s="73"/>
      <c r="J123" s="19">
        <f>J128</f>
        <v>0</v>
      </c>
      <c r="K123" s="24">
        <v>0</v>
      </c>
      <c r="L123" s="149">
        <v>0</v>
      </c>
      <c r="M123" s="149"/>
      <c r="N123" s="149"/>
      <c r="O123" s="149"/>
      <c r="P123" s="149">
        <f>P128</f>
        <v>0</v>
      </c>
      <c r="Q123" s="149"/>
      <c r="R123" s="158">
        <v>0</v>
      </c>
      <c r="S123" s="158"/>
    </row>
    <row r="124" spans="1:19" ht="14.25">
      <c r="A124" s="78"/>
      <c r="B124" s="77"/>
      <c r="C124" s="77"/>
      <c r="D124" s="77"/>
      <c r="E124" s="76" t="s">
        <v>5</v>
      </c>
      <c r="F124" s="76"/>
      <c r="G124" s="76"/>
      <c r="H124" s="146">
        <f>H129</f>
        <v>0</v>
      </c>
      <c r="I124" s="73"/>
      <c r="J124" s="19">
        <f>J129</f>
        <v>0</v>
      </c>
      <c r="K124" s="24">
        <v>0</v>
      </c>
      <c r="L124" s="149">
        <v>0</v>
      </c>
      <c r="M124" s="149"/>
      <c r="N124" s="149"/>
      <c r="O124" s="149"/>
      <c r="P124" s="149">
        <f>P129</f>
        <v>0</v>
      </c>
      <c r="Q124" s="149"/>
      <c r="R124" s="158">
        <v>0</v>
      </c>
      <c r="S124" s="158"/>
    </row>
    <row r="125" spans="1:19" ht="14.25">
      <c r="A125" s="78"/>
      <c r="B125" s="77"/>
      <c r="C125" s="77"/>
      <c r="D125" s="77"/>
      <c r="E125" s="76" t="s">
        <v>6</v>
      </c>
      <c r="F125" s="76"/>
      <c r="G125" s="76"/>
      <c r="H125" s="146">
        <f>H130</f>
        <v>0</v>
      </c>
      <c r="I125" s="73"/>
      <c r="J125" s="19">
        <f>J130</f>
        <v>0</v>
      </c>
      <c r="K125" s="24">
        <v>0</v>
      </c>
      <c r="L125" s="149">
        <v>0</v>
      </c>
      <c r="M125" s="149"/>
      <c r="N125" s="149"/>
      <c r="O125" s="149"/>
      <c r="P125" s="149">
        <f>P130</f>
        <v>0</v>
      </c>
      <c r="Q125" s="149"/>
      <c r="R125" s="158">
        <v>0</v>
      </c>
      <c r="S125" s="158"/>
    </row>
    <row r="126" spans="1:19" ht="14.25">
      <c r="A126" s="78"/>
      <c r="B126" s="77"/>
      <c r="C126" s="77"/>
      <c r="D126" s="77"/>
      <c r="E126" s="76" t="s">
        <v>7</v>
      </c>
      <c r="F126" s="76"/>
      <c r="G126" s="76"/>
      <c r="H126" s="146">
        <f>H131</f>
        <v>2139.93</v>
      </c>
      <c r="I126" s="73"/>
      <c r="J126" s="19">
        <f>J131</f>
        <v>3115.63</v>
      </c>
      <c r="K126" s="24">
        <f>J126/H126*100</f>
        <v>145.5949493675027</v>
      </c>
      <c r="L126" s="149">
        <f>L131</f>
        <v>11055.73</v>
      </c>
      <c r="M126" s="149"/>
      <c r="N126" s="149"/>
      <c r="O126" s="149"/>
      <c r="P126" s="149">
        <f>P131</f>
        <v>7746.5</v>
      </c>
      <c r="Q126" s="149"/>
      <c r="R126" s="158">
        <f>P126/L126*100</f>
        <v>70.06773862965177</v>
      </c>
      <c r="S126" s="158"/>
    </row>
    <row r="127" spans="1:19" ht="14.25">
      <c r="A127" s="79" t="s">
        <v>31</v>
      </c>
      <c r="B127" s="207" t="s">
        <v>63</v>
      </c>
      <c r="C127" s="236"/>
      <c r="D127" s="236"/>
      <c r="E127" s="66" t="s">
        <v>3</v>
      </c>
      <c r="F127" s="66"/>
      <c r="G127" s="66"/>
      <c r="H127" s="67">
        <f>H128+H129+H130+H131</f>
        <v>2139.93</v>
      </c>
      <c r="I127" s="61"/>
      <c r="J127" s="47">
        <f>J128+J129+J130+J131</f>
        <v>3115.63</v>
      </c>
      <c r="K127" s="48">
        <f>J127/H127*100</f>
        <v>145.5949493675027</v>
      </c>
      <c r="L127" s="69">
        <f>L128+L129+L130+L131</f>
        <v>11055.73</v>
      </c>
      <c r="M127" s="69"/>
      <c r="N127" s="69"/>
      <c r="O127" s="69"/>
      <c r="P127" s="69">
        <f>P128+P129+P130+P131</f>
        <v>7746.5</v>
      </c>
      <c r="Q127" s="69"/>
      <c r="R127" s="204">
        <f>P127/L127*100</f>
        <v>70.06773862965177</v>
      </c>
      <c r="S127" s="204"/>
    </row>
    <row r="128" spans="1:19" ht="14.25">
      <c r="A128" s="79"/>
      <c r="B128" s="236"/>
      <c r="C128" s="236"/>
      <c r="D128" s="236"/>
      <c r="E128" s="200" t="s">
        <v>88</v>
      </c>
      <c r="F128" s="200"/>
      <c r="G128" s="200"/>
      <c r="H128" s="60">
        <v>0</v>
      </c>
      <c r="I128" s="61"/>
      <c r="J128" s="49">
        <v>0</v>
      </c>
      <c r="K128" s="46">
        <v>0</v>
      </c>
      <c r="L128" s="62">
        <v>0</v>
      </c>
      <c r="M128" s="62"/>
      <c r="N128" s="62"/>
      <c r="O128" s="62"/>
      <c r="P128" s="62">
        <v>0</v>
      </c>
      <c r="Q128" s="62"/>
      <c r="R128" s="235">
        <v>0</v>
      </c>
      <c r="S128" s="235"/>
    </row>
    <row r="129" spans="1:19" ht="14.25">
      <c r="A129" s="79"/>
      <c r="B129" s="236"/>
      <c r="C129" s="236"/>
      <c r="D129" s="236"/>
      <c r="E129" s="148" t="s">
        <v>5</v>
      </c>
      <c r="F129" s="148"/>
      <c r="G129" s="148"/>
      <c r="H129" s="60">
        <v>0</v>
      </c>
      <c r="I129" s="61"/>
      <c r="J129" s="49">
        <v>0</v>
      </c>
      <c r="K129" s="46">
        <v>0</v>
      </c>
      <c r="L129" s="62">
        <v>0</v>
      </c>
      <c r="M129" s="62"/>
      <c r="N129" s="62"/>
      <c r="O129" s="62"/>
      <c r="P129" s="62">
        <v>0</v>
      </c>
      <c r="Q129" s="62"/>
      <c r="R129" s="235">
        <v>0</v>
      </c>
      <c r="S129" s="235"/>
    </row>
    <row r="130" spans="1:19" ht="14.25">
      <c r="A130" s="79"/>
      <c r="B130" s="236"/>
      <c r="C130" s="236"/>
      <c r="D130" s="236"/>
      <c r="E130" s="148" t="s">
        <v>6</v>
      </c>
      <c r="F130" s="148"/>
      <c r="G130" s="148"/>
      <c r="H130" s="60">
        <v>0</v>
      </c>
      <c r="I130" s="61"/>
      <c r="J130" s="49">
        <v>0</v>
      </c>
      <c r="K130" s="46">
        <v>0</v>
      </c>
      <c r="L130" s="62">
        <v>0</v>
      </c>
      <c r="M130" s="62"/>
      <c r="N130" s="62"/>
      <c r="O130" s="62"/>
      <c r="P130" s="62">
        <v>0</v>
      </c>
      <c r="Q130" s="62"/>
      <c r="R130" s="235">
        <v>0</v>
      </c>
      <c r="S130" s="235"/>
    </row>
    <row r="131" spans="1:19" ht="14.25">
      <c r="A131" s="79"/>
      <c r="B131" s="236"/>
      <c r="C131" s="236"/>
      <c r="D131" s="236"/>
      <c r="E131" s="148" t="s">
        <v>7</v>
      </c>
      <c r="F131" s="148"/>
      <c r="G131" s="148"/>
      <c r="H131" s="60">
        <v>2139.93</v>
      </c>
      <c r="I131" s="61"/>
      <c r="J131" s="49">
        <v>3115.63</v>
      </c>
      <c r="K131" s="46">
        <f>J131/H131*100</f>
        <v>145.5949493675027</v>
      </c>
      <c r="L131" s="62">
        <v>11055.73</v>
      </c>
      <c r="M131" s="62"/>
      <c r="N131" s="62"/>
      <c r="O131" s="62"/>
      <c r="P131" s="62">
        <v>7746.5</v>
      </c>
      <c r="Q131" s="62"/>
      <c r="R131" s="235">
        <f>P131/L131*100</f>
        <v>70.06773862965177</v>
      </c>
      <c r="S131" s="235"/>
    </row>
    <row r="132" spans="1:19" ht="15" customHeight="1">
      <c r="A132" s="111" t="s">
        <v>32</v>
      </c>
      <c r="B132" s="112"/>
      <c r="C132" s="112"/>
      <c r="D132" s="113"/>
      <c r="E132" s="100" t="s">
        <v>3</v>
      </c>
      <c r="F132" s="100"/>
      <c r="G132" s="100"/>
      <c r="H132" s="72">
        <f>H133+H134+H135+H136</f>
        <v>13440.150000000001</v>
      </c>
      <c r="I132" s="73"/>
      <c r="J132" s="25">
        <f>J133+J134+J135+J136</f>
        <v>12055.52</v>
      </c>
      <c r="K132" s="26">
        <f>J132/H132*100</f>
        <v>89.69780843219755</v>
      </c>
      <c r="L132" s="157">
        <f>L133+L134+L135+L136</f>
        <v>37375.590000000004</v>
      </c>
      <c r="M132" s="157"/>
      <c r="N132" s="157"/>
      <c r="O132" s="157"/>
      <c r="P132" s="157">
        <f>P133+P134+P135+P136</f>
        <v>24982.219999999998</v>
      </c>
      <c r="Q132" s="157"/>
      <c r="R132" s="201">
        <f>P132/L132*100</f>
        <v>66.84100505169282</v>
      </c>
      <c r="S132" s="201"/>
    </row>
    <row r="133" spans="1:19" ht="14.25">
      <c r="A133" s="114"/>
      <c r="B133" s="115"/>
      <c r="C133" s="115"/>
      <c r="D133" s="116"/>
      <c r="E133" s="100" t="s">
        <v>88</v>
      </c>
      <c r="F133" s="100"/>
      <c r="G133" s="100"/>
      <c r="H133" s="72">
        <f>H13+H28+H63+H88+H123</f>
        <v>0</v>
      </c>
      <c r="I133" s="73"/>
      <c r="J133" s="25">
        <f>J13+J28+J63+J88+J123</f>
        <v>0</v>
      </c>
      <c r="K133" s="26">
        <v>0</v>
      </c>
      <c r="L133" s="157">
        <f>L13+L28+L63+L88+L123</f>
        <v>0</v>
      </c>
      <c r="M133" s="157"/>
      <c r="N133" s="157"/>
      <c r="O133" s="157"/>
      <c r="P133" s="157">
        <f>P13+P28+P63+P88+P123</f>
        <v>0</v>
      </c>
      <c r="Q133" s="157"/>
      <c r="R133" s="201">
        <v>0</v>
      </c>
      <c r="S133" s="201"/>
    </row>
    <row r="134" spans="1:19" ht="21" customHeight="1">
      <c r="A134" s="114"/>
      <c r="B134" s="115"/>
      <c r="C134" s="115"/>
      <c r="D134" s="116"/>
      <c r="E134" s="100" t="s">
        <v>5</v>
      </c>
      <c r="F134" s="100"/>
      <c r="G134" s="100"/>
      <c r="H134" s="72">
        <f>H124+H89+H64+H29+H14</f>
        <v>6569.52</v>
      </c>
      <c r="I134" s="73"/>
      <c r="J134" s="25">
        <f>J14+J29+J64+J89+J124</f>
        <v>3478.41</v>
      </c>
      <c r="K134" s="26">
        <v>0</v>
      </c>
      <c r="L134" s="157">
        <f>L14+L29+L64+L89+L124</f>
        <v>9658.53</v>
      </c>
      <c r="M134" s="157"/>
      <c r="N134" s="157"/>
      <c r="O134" s="157"/>
      <c r="P134" s="157">
        <f>P14+P29+P64+P89+P124</f>
        <v>5422.98</v>
      </c>
      <c r="Q134" s="157"/>
      <c r="R134" s="201">
        <f>P134/L134*100</f>
        <v>56.14705343359703</v>
      </c>
      <c r="S134" s="201"/>
    </row>
    <row r="135" spans="1:19" ht="21" customHeight="1">
      <c r="A135" s="114"/>
      <c r="B135" s="115"/>
      <c r="C135" s="115"/>
      <c r="D135" s="116"/>
      <c r="E135" s="100" t="s">
        <v>6</v>
      </c>
      <c r="F135" s="100"/>
      <c r="G135" s="100"/>
      <c r="H135" s="72">
        <f>H15+H30+H65+H90+H125</f>
        <v>0</v>
      </c>
      <c r="I135" s="73"/>
      <c r="J135" s="25">
        <f>J15+J30+J65+J90+J125</f>
        <v>0</v>
      </c>
      <c r="K135" s="26">
        <v>0</v>
      </c>
      <c r="L135" s="157">
        <f>L15+L30+L65+L90+L125</f>
        <v>0</v>
      </c>
      <c r="M135" s="157"/>
      <c r="N135" s="157"/>
      <c r="O135" s="157"/>
      <c r="P135" s="157">
        <f>P15+P30+P65+P125</f>
        <v>0</v>
      </c>
      <c r="Q135" s="157"/>
      <c r="R135" s="201">
        <v>0</v>
      </c>
      <c r="S135" s="201"/>
    </row>
    <row r="136" spans="1:19" ht="30" customHeight="1">
      <c r="A136" s="117"/>
      <c r="B136" s="118"/>
      <c r="C136" s="118"/>
      <c r="D136" s="119"/>
      <c r="E136" s="100" t="s">
        <v>7</v>
      </c>
      <c r="F136" s="100"/>
      <c r="G136" s="100"/>
      <c r="H136" s="72">
        <f>H126+H91+H66+H16+H31</f>
        <v>6870.630000000001</v>
      </c>
      <c r="I136" s="73"/>
      <c r="J136" s="25">
        <f>J16+J31+J66+J91+J126</f>
        <v>8577.11</v>
      </c>
      <c r="K136" s="26">
        <f>J136/H136*100</f>
        <v>124.83731477317217</v>
      </c>
      <c r="L136" s="157">
        <f>L16+L31+L66+L91+L126</f>
        <v>27717.06</v>
      </c>
      <c r="M136" s="157"/>
      <c r="N136" s="157"/>
      <c r="O136" s="157"/>
      <c r="P136" s="157">
        <f>P16+P31+P66+P91+P126</f>
        <v>19559.239999999998</v>
      </c>
      <c r="Q136" s="157"/>
      <c r="R136" s="201">
        <f>P136/L136*100</f>
        <v>70.56751329325692</v>
      </c>
      <c r="S136" s="201"/>
    </row>
    <row r="137" spans="1:19" ht="30" customHeight="1">
      <c r="A137" s="74" t="s">
        <v>89</v>
      </c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</row>
    <row r="138" spans="1:19" ht="21.75" customHeight="1">
      <c r="A138" s="78" t="s">
        <v>18</v>
      </c>
      <c r="B138" s="76" t="s">
        <v>33</v>
      </c>
      <c r="C138" s="77"/>
      <c r="D138" s="77"/>
      <c r="E138" s="76" t="s">
        <v>3</v>
      </c>
      <c r="F138" s="76"/>
      <c r="G138" s="76"/>
      <c r="H138" s="86">
        <f>H143</f>
        <v>104</v>
      </c>
      <c r="I138" s="107"/>
      <c r="J138" s="8">
        <f>J139+J140+J141+J142</f>
        <v>12</v>
      </c>
      <c r="K138" s="9">
        <f>J138/H138*100</f>
        <v>11.538461538461538</v>
      </c>
      <c r="L138" s="149">
        <f>L139+L140+L141+L142</f>
        <v>270</v>
      </c>
      <c r="M138" s="149"/>
      <c r="N138" s="149"/>
      <c r="O138" s="149"/>
      <c r="P138" s="149">
        <f>P139+P140+P141+P142</f>
        <v>24</v>
      </c>
      <c r="Q138" s="149"/>
      <c r="R138" s="158">
        <f>P138/L138*100</f>
        <v>8.88888888888889</v>
      </c>
      <c r="S138" s="158"/>
    </row>
    <row r="139" spans="1:19" ht="26.25" customHeight="1">
      <c r="A139" s="78"/>
      <c r="B139" s="77"/>
      <c r="C139" s="77"/>
      <c r="D139" s="77"/>
      <c r="E139" s="76" t="s">
        <v>88</v>
      </c>
      <c r="F139" s="76"/>
      <c r="G139" s="76"/>
      <c r="H139" s="146">
        <v>0</v>
      </c>
      <c r="I139" s="107"/>
      <c r="J139" s="19">
        <v>0</v>
      </c>
      <c r="K139" s="9">
        <v>0</v>
      </c>
      <c r="L139" s="145">
        <f>L144</f>
        <v>0</v>
      </c>
      <c r="M139" s="145"/>
      <c r="N139" s="145"/>
      <c r="O139" s="145"/>
      <c r="P139" s="145">
        <v>0</v>
      </c>
      <c r="Q139" s="145"/>
      <c r="R139" s="158">
        <v>0</v>
      </c>
      <c r="S139" s="158"/>
    </row>
    <row r="140" spans="1:19" ht="14.25">
      <c r="A140" s="78"/>
      <c r="B140" s="77"/>
      <c r="C140" s="77"/>
      <c r="D140" s="77"/>
      <c r="E140" s="76" t="s">
        <v>5</v>
      </c>
      <c r="F140" s="76"/>
      <c r="G140" s="76"/>
      <c r="H140" s="146">
        <v>0</v>
      </c>
      <c r="I140" s="107"/>
      <c r="J140" s="19">
        <v>0</v>
      </c>
      <c r="K140" s="9">
        <v>0</v>
      </c>
      <c r="L140" s="145">
        <f>L145</f>
        <v>0</v>
      </c>
      <c r="M140" s="145"/>
      <c r="N140" s="145"/>
      <c r="O140" s="145"/>
      <c r="P140" s="145">
        <v>0</v>
      </c>
      <c r="Q140" s="145"/>
      <c r="R140" s="158">
        <v>0</v>
      </c>
      <c r="S140" s="158"/>
    </row>
    <row r="141" spans="1:19" ht="14.25">
      <c r="A141" s="78"/>
      <c r="B141" s="77"/>
      <c r="C141" s="77"/>
      <c r="D141" s="77"/>
      <c r="E141" s="76" t="s">
        <v>6</v>
      </c>
      <c r="F141" s="76"/>
      <c r="G141" s="76"/>
      <c r="H141" s="146">
        <v>0</v>
      </c>
      <c r="I141" s="107"/>
      <c r="J141" s="19">
        <v>0</v>
      </c>
      <c r="K141" s="9">
        <v>0</v>
      </c>
      <c r="L141" s="145">
        <f>L146</f>
        <v>0</v>
      </c>
      <c r="M141" s="145"/>
      <c r="N141" s="145"/>
      <c r="O141" s="145"/>
      <c r="P141" s="145">
        <v>0</v>
      </c>
      <c r="Q141" s="145"/>
      <c r="R141" s="158">
        <v>0</v>
      </c>
      <c r="S141" s="158"/>
    </row>
    <row r="142" spans="1:19" ht="14.25">
      <c r="A142" s="78"/>
      <c r="B142" s="77"/>
      <c r="C142" s="77"/>
      <c r="D142" s="77"/>
      <c r="E142" s="76" t="s">
        <v>7</v>
      </c>
      <c r="F142" s="76"/>
      <c r="G142" s="76"/>
      <c r="H142" s="146">
        <f>H147</f>
        <v>104</v>
      </c>
      <c r="I142" s="107"/>
      <c r="J142" s="19">
        <f>J147</f>
        <v>12</v>
      </c>
      <c r="K142" s="9">
        <f>J142/H142*100</f>
        <v>11.538461538461538</v>
      </c>
      <c r="L142" s="145">
        <f>L147</f>
        <v>270</v>
      </c>
      <c r="M142" s="145"/>
      <c r="N142" s="145"/>
      <c r="O142" s="145"/>
      <c r="P142" s="145">
        <f>P147</f>
        <v>24</v>
      </c>
      <c r="Q142" s="145"/>
      <c r="R142" s="158">
        <f>P142/L142*100</f>
        <v>8.88888888888889</v>
      </c>
      <c r="S142" s="158"/>
    </row>
    <row r="143" spans="1:19" ht="14.25">
      <c r="A143" s="79" t="s">
        <v>10</v>
      </c>
      <c r="B143" s="261" t="s">
        <v>110</v>
      </c>
      <c r="C143" s="262"/>
      <c r="D143" s="262"/>
      <c r="E143" s="66" t="s">
        <v>3</v>
      </c>
      <c r="F143" s="66"/>
      <c r="G143" s="66"/>
      <c r="H143" s="67">
        <f>H144+H145+H146+H147</f>
        <v>104</v>
      </c>
      <c r="I143" s="61"/>
      <c r="J143" s="47">
        <f>J144+J145+J146+J147</f>
        <v>12</v>
      </c>
      <c r="K143" s="48">
        <f>J143/H143*100</f>
        <v>11.538461538461538</v>
      </c>
      <c r="L143" s="69">
        <f>L144+L145+L146+L147</f>
        <v>270</v>
      </c>
      <c r="M143" s="69"/>
      <c r="N143" s="69"/>
      <c r="O143" s="69"/>
      <c r="P143" s="69">
        <f>P144+P145+P146+P147</f>
        <v>24</v>
      </c>
      <c r="Q143" s="69"/>
      <c r="R143" s="204">
        <f>P143/L143*100</f>
        <v>8.88888888888889</v>
      </c>
      <c r="S143" s="204"/>
    </row>
    <row r="144" spans="1:19" ht="14.25">
      <c r="A144" s="79"/>
      <c r="B144" s="261"/>
      <c r="C144" s="262"/>
      <c r="D144" s="262"/>
      <c r="E144" s="59" t="s">
        <v>88</v>
      </c>
      <c r="F144" s="59"/>
      <c r="G144" s="59"/>
      <c r="H144" s="60">
        <v>0</v>
      </c>
      <c r="I144" s="61"/>
      <c r="J144" s="49">
        <v>0</v>
      </c>
      <c r="K144" s="46">
        <v>0</v>
      </c>
      <c r="L144" s="62">
        <v>0</v>
      </c>
      <c r="M144" s="62"/>
      <c r="N144" s="62"/>
      <c r="O144" s="62"/>
      <c r="P144" s="62">
        <v>0</v>
      </c>
      <c r="Q144" s="62"/>
      <c r="R144" s="235">
        <v>0</v>
      </c>
      <c r="S144" s="235"/>
    </row>
    <row r="145" spans="1:19" ht="14.25">
      <c r="A145" s="79"/>
      <c r="B145" s="261"/>
      <c r="C145" s="262"/>
      <c r="D145" s="262"/>
      <c r="E145" s="59" t="s">
        <v>5</v>
      </c>
      <c r="F145" s="59"/>
      <c r="G145" s="59"/>
      <c r="H145" s="60">
        <v>0</v>
      </c>
      <c r="I145" s="61"/>
      <c r="J145" s="49">
        <v>0</v>
      </c>
      <c r="K145" s="46">
        <v>0</v>
      </c>
      <c r="L145" s="62">
        <v>0</v>
      </c>
      <c r="M145" s="62"/>
      <c r="N145" s="62"/>
      <c r="O145" s="62"/>
      <c r="P145" s="62">
        <v>0</v>
      </c>
      <c r="Q145" s="62"/>
      <c r="R145" s="235">
        <v>0</v>
      </c>
      <c r="S145" s="235"/>
    </row>
    <row r="146" spans="1:19" ht="14.25">
      <c r="A146" s="79"/>
      <c r="B146" s="261"/>
      <c r="C146" s="262"/>
      <c r="D146" s="262"/>
      <c r="E146" s="59" t="s">
        <v>6</v>
      </c>
      <c r="F146" s="59"/>
      <c r="G146" s="59"/>
      <c r="H146" s="60">
        <v>0</v>
      </c>
      <c r="I146" s="61"/>
      <c r="J146" s="49">
        <v>0</v>
      </c>
      <c r="K146" s="46">
        <v>0</v>
      </c>
      <c r="L146" s="62">
        <v>0</v>
      </c>
      <c r="M146" s="62"/>
      <c r="N146" s="62"/>
      <c r="O146" s="62"/>
      <c r="P146" s="62">
        <v>0</v>
      </c>
      <c r="Q146" s="62"/>
      <c r="R146" s="235">
        <v>0</v>
      </c>
      <c r="S146" s="235"/>
    </row>
    <row r="147" spans="1:19" ht="27" customHeight="1">
      <c r="A147" s="79"/>
      <c r="B147" s="261"/>
      <c r="C147" s="262"/>
      <c r="D147" s="262"/>
      <c r="E147" s="59" t="s">
        <v>7</v>
      </c>
      <c r="F147" s="59"/>
      <c r="G147" s="59"/>
      <c r="H147" s="60">
        <v>104</v>
      </c>
      <c r="I147" s="61"/>
      <c r="J147" s="49">
        <v>12</v>
      </c>
      <c r="K147" s="46">
        <f>J147/H147*100</f>
        <v>11.538461538461538</v>
      </c>
      <c r="L147" s="62">
        <v>270</v>
      </c>
      <c r="M147" s="62"/>
      <c r="N147" s="62"/>
      <c r="O147" s="62"/>
      <c r="P147" s="62">
        <v>24</v>
      </c>
      <c r="Q147" s="62"/>
      <c r="R147" s="235">
        <f>P147/L147*100</f>
        <v>8.88888888888889</v>
      </c>
      <c r="S147" s="235"/>
    </row>
    <row r="148" spans="1:19" ht="22.5" customHeight="1">
      <c r="A148" s="78" t="s">
        <v>13</v>
      </c>
      <c r="B148" s="76" t="s">
        <v>34</v>
      </c>
      <c r="C148" s="77"/>
      <c r="D148" s="77"/>
      <c r="E148" s="76" t="s">
        <v>3</v>
      </c>
      <c r="F148" s="76"/>
      <c r="G148" s="76"/>
      <c r="H148" s="86">
        <f>H149+H150+H151+H152</f>
        <v>75</v>
      </c>
      <c r="I148" s="107"/>
      <c r="J148" s="8">
        <f>J149+J150+J151+J152</f>
        <v>0</v>
      </c>
      <c r="K148" s="9">
        <v>0</v>
      </c>
      <c r="L148" s="149">
        <f>L149+L150+L151+L152</f>
        <v>1105</v>
      </c>
      <c r="M148" s="149"/>
      <c r="N148" s="149"/>
      <c r="O148" s="149"/>
      <c r="P148" s="149">
        <f>P149+P150+P151+P152</f>
        <v>0</v>
      </c>
      <c r="Q148" s="149"/>
      <c r="R148" s="158">
        <f>P148/L148*100</f>
        <v>0</v>
      </c>
      <c r="S148" s="158"/>
    </row>
    <row r="149" spans="1:19" ht="14.25">
      <c r="A149" s="78"/>
      <c r="B149" s="77"/>
      <c r="C149" s="77"/>
      <c r="D149" s="77"/>
      <c r="E149" s="76" t="s">
        <v>88</v>
      </c>
      <c r="F149" s="76"/>
      <c r="G149" s="76"/>
      <c r="H149" s="86">
        <v>0</v>
      </c>
      <c r="I149" s="107"/>
      <c r="J149" s="8">
        <v>0</v>
      </c>
      <c r="K149" s="9">
        <v>0</v>
      </c>
      <c r="L149" s="145">
        <f>L154</f>
        <v>0</v>
      </c>
      <c r="M149" s="145"/>
      <c r="N149" s="145"/>
      <c r="O149" s="145"/>
      <c r="P149" s="145">
        <f>P154</f>
        <v>0</v>
      </c>
      <c r="Q149" s="145"/>
      <c r="R149" s="158">
        <v>0</v>
      </c>
      <c r="S149" s="158"/>
    </row>
    <row r="150" spans="1:19" ht="14.25">
      <c r="A150" s="78"/>
      <c r="B150" s="77"/>
      <c r="C150" s="77"/>
      <c r="D150" s="77"/>
      <c r="E150" s="76" t="s">
        <v>5</v>
      </c>
      <c r="F150" s="76"/>
      <c r="G150" s="76"/>
      <c r="H150" s="86">
        <v>0</v>
      </c>
      <c r="I150" s="107"/>
      <c r="J150" s="8">
        <v>0</v>
      </c>
      <c r="K150" s="9">
        <v>0</v>
      </c>
      <c r="L150" s="145">
        <f>L155</f>
        <v>0</v>
      </c>
      <c r="M150" s="145"/>
      <c r="N150" s="145"/>
      <c r="O150" s="145"/>
      <c r="P150" s="145">
        <f>P155</f>
        <v>0</v>
      </c>
      <c r="Q150" s="145"/>
      <c r="R150" s="158">
        <v>0</v>
      </c>
      <c r="S150" s="158"/>
    </row>
    <row r="151" spans="1:19" ht="14.25">
      <c r="A151" s="78"/>
      <c r="B151" s="77"/>
      <c r="C151" s="77"/>
      <c r="D151" s="77"/>
      <c r="E151" s="76" t="s">
        <v>6</v>
      </c>
      <c r="F151" s="76"/>
      <c r="G151" s="76"/>
      <c r="H151" s="86">
        <v>0</v>
      </c>
      <c r="I151" s="107"/>
      <c r="J151" s="8">
        <v>0</v>
      </c>
      <c r="K151" s="9">
        <v>0</v>
      </c>
      <c r="L151" s="145">
        <f>L156</f>
        <v>0</v>
      </c>
      <c r="M151" s="145"/>
      <c r="N151" s="145"/>
      <c r="O151" s="145"/>
      <c r="P151" s="145">
        <f>P156</f>
        <v>0</v>
      </c>
      <c r="Q151" s="145"/>
      <c r="R151" s="158">
        <v>0</v>
      </c>
      <c r="S151" s="158"/>
    </row>
    <row r="152" spans="1:19" ht="18.75" customHeight="1">
      <c r="A152" s="78"/>
      <c r="B152" s="77"/>
      <c r="C152" s="77"/>
      <c r="D152" s="77"/>
      <c r="E152" s="76" t="s">
        <v>7</v>
      </c>
      <c r="F152" s="76"/>
      <c r="G152" s="76"/>
      <c r="H152" s="86">
        <f>H157</f>
        <v>75</v>
      </c>
      <c r="I152" s="107"/>
      <c r="J152" s="8">
        <f>J157</f>
        <v>0</v>
      </c>
      <c r="K152" s="9">
        <v>0</v>
      </c>
      <c r="L152" s="145">
        <v>1105</v>
      </c>
      <c r="M152" s="145"/>
      <c r="N152" s="145"/>
      <c r="O152" s="145"/>
      <c r="P152" s="145">
        <v>0</v>
      </c>
      <c r="Q152" s="145"/>
      <c r="R152" s="158">
        <f>P152/L152*100</f>
        <v>0</v>
      </c>
      <c r="S152" s="158"/>
    </row>
    <row r="153" spans="1:19" ht="14.25">
      <c r="A153" s="79" t="s">
        <v>14</v>
      </c>
      <c r="B153" s="207" t="s">
        <v>75</v>
      </c>
      <c r="C153" s="236"/>
      <c r="D153" s="236"/>
      <c r="E153" s="66" t="s">
        <v>3</v>
      </c>
      <c r="F153" s="66"/>
      <c r="G153" s="66"/>
      <c r="H153" s="67">
        <f>H154+H155+H156+H157</f>
        <v>75</v>
      </c>
      <c r="I153" s="61"/>
      <c r="J153" s="47">
        <f>J154+J155+J156+J157</f>
        <v>0</v>
      </c>
      <c r="K153" s="48">
        <v>0</v>
      </c>
      <c r="L153" s="69">
        <f>L154+L155+L156+L157</f>
        <v>1105</v>
      </c>
      <c r="M153" s="69"/>
      <c r="N153" s="69"/>
      <c r="O153" s="69"/>
      <c r="P153" s="69">
        <f>P154+P155+P156+P157</f>
        <v>0</v>
      </c>
      <c r="Q153" s="69"/>
      <c r="R153" s="204">
        <f>P153/L153*100</f>
        <v>0</v>
      </c>
      <c r="S153" s="204"/>
    </row>
    <row r="154" spans="1:19" ht="14.25">
      <c r="A154" s="79"/>
      <c r="B154" s="207"/>
      <c r="C154" s="236"/>
      <c r="D154" s="236"/>
      <c r="E154" s="148" t="s">
        <v>88</v>
      </c>
      <c r="F154" s="148"/>
      <c r="G154" s="148"/>
      <c r="H154" s="60">
        <v>0</v>
      </c>
      <c r="I154" s="61"/>
      <c r="J154" s="49">
        <v>0</v>
      </c>
      <c r="K154" s="46">
        <v>0</v>
      </c>
      <c r="L154" s="62">
        <v>0</v>
      </c>
      <c r="M154" s="62"/>
      <c r="N154" s="62"/>
      <c r="O154" s="62"/>
      <c r="P154" s="62">
        <v>0</v>
      </c>
      <c r="Q154" s="62"/>
      <c r="R154" s="235">
        <v>0</v>
      </c>
      <c r="S154" s="235"/>
    </row>
    <row r="155" spans="1:19" ht="14.25">
      <c r="A155" s="79"/>
      <c r="B155" s="207"/>
      <c r="C155" s="236"/>
      <c r="D155" s="236"/>
      <c r="E155" s="148" t="s">
        <v>5</v>
      </c>
      <c r="F155" s="148"/>
      <c r="G155" s="148"/>
      <c r="H155" s="60">
        <v>0</v>
      </c>
      <c r="I155" s="61"/>
      <c r="J155" s="49">
        <v>0</v>
      </c>
      <c r="K155" s="46">
        <v>0</v>
      </c>
      <c r="L155" s="62">
        <v>0</v>
      </c>
      <c r="M155" s="62"/>
      <c r="N155" s="62"/>
      <c r="O155" s="62"/>
      <c r="P155" s="62">
        <v>0</v>
      </c>
      <c r="Q155" s="62"/>
      <c r="R155" s="235">
        <v>0</v>
      </c>
      <c r="S155" s="235"/>
    </row>
    <row r="156" spans="1:19" ht="14.25">
      <c r="A156" s="79"/>
      <c r="B156" s="207"/>
      <c r="C156" s="236"/>
      <c r="D156" s="236"/>
      <c r="E156" s="148" t="s">
        <v>6</v>
      </c>
      <c r="F156" s="148"/>
      <c r="G156" s="148"/>
      <c r="H156" s="60">
        <v>0</v>
      </c>
      <c r="I156" s="61"/>
      <c r="J156" s="49">
        <v>0</v>
      </c>
      <c r="K156" s="46">
        <v>0</v>
      </c>
      <c r="L156" s="62">
        <v>0</v>
      </c>
      <c r="M156" s="62"/>
      <c r="N156" s="62"/>
      <c r="O156" s="62"/>
      <c r="P156" s="62">
        <v>0</v>
      </c>
      <c r="Q156" s="62"/>
      <c r="R156" s="235">
        <v>0</v>
      </c>
      <c r="S156" s="235"/>
    </row>
    <row r="157" spans="1:19" ht="14.25">
      <c r="A157" s="79"/>
      <c r="B157" s="207"/>
      <c r="C157" s="236"/>
      <c r="D157" s="236"/>
      <c r="E157" s="148" t="s">
        <v>7</v>
      </c>
      <c r="F157" s="148"/>
      <c r="G157" s="148"/>
      <c r="H157" s="60">
        <v>75</v>
      </c>
      <c r="I157" s="61"/>
      <c r="J157" s="49">
        <v>0</v>
      </c>
      <c r="K157" s="46">
        <v>0</v>
      </c>
      <c r="L157" s="62">
        <v>1105</v>
      </c>
      <c r="M157" s="62"/>
      <c r="N157" s="62"/>
      <c r="O157" s="62"/>
      <c r="P157" s="62">
        <v>0</v>
      </c>
      <c r="Q157" s="62"/>
      <c r="R157" s="235">
        <f>P157/L157*100</f>
        <v>0</v>
      </c>
      <c r="S157" s="235"/>
    </row>
    <row r="158" spans="1:19" ht="14.25">
      <c r="A158" s="78" t="s">
        <v>20</v>
      </c>
      <c r="B158" s="76" t="s">
        <v>35</v>
      </c>
      <c r="C158" s="77"/>
      <c r="D158" s="77"/>
      <c r="E158" s="76" t="s">
        <v>3</v>
      </c>
      <c r="F158" s="76"/>
      <c r="G158" s="76"/>
      <c r="H158" s="86">
        <f>H159+H160+H161+H162</f>
        <v>11</v>
      </c>
      <c r="I158" s="73"/>
      <c r="J158" s="8">
        <f>J159+J160+J161+J162</f>
        <v>0</v>
      </c>
      <c r="K158" s="9">
        <v>0</v>
      </c>
      <c r="L158" s="149">
        <f>L159+L160+L161+L162</f>
        <v>11</v>
      </c>
      <c r="M158" s="149"/>
      <c r="N158" s="149"/>
      <c r="O158" s="149"/>
      <c r="P158" s="149">
        <f>P159+P160+P161+P162</f>
        <v>0</v>
      </c>
      <c r="Q158" s="149"/>
      <c r="R158" s="158">
        <f>P158/L158*100</f>
        <v>0</v>
      </c>
      <c r="S158" s="158"/>
    </row>
    <row r="159" spans="1:19" ht="14.25">
      <c r="A159" s="78"/>
      <c r="B159" s="77"/>
      <c r="C159" s="77"/>
      <c r="D159" s="77"/>
      <c r="E159" s="76" t="s">
        <v>88</v>
      </c>
      <c r="F159" s="76"/>
      <c r="G159" s="76"/>
      <c r="H159" s="146">
        <v>0</v>
      </c>
      <c r="I159" s="73"/>
      <c r="J159" s="19">
        <v>0</v>
      </c>
      <c r="K159" s="9">
        <v>0</v>
      </c>
      <c r="L159" s="145">
        <f>L164</f>
        <v>0</v>
      </c>
      <c r="M159" s="145"/>
      <c r="N159" s="145"/>
      <c r="O159" s="145"/>
      <c r="P159" s="145">
        <f>P164</f>
        <v>0</v>
      </c>
      <c r="Q159" s="145"/>
      <c r="R159" s="158">
        <v>0</v>
      </c>
      <c r="S159" s="158"/>
    </row>
    <row r="160" spans="1:19" ht="14.25">
      <c r="A160" s="78"/>
      <c r="B160" s="77"/>
      <c r="C160" s="77"/>
      <c r="D160" s="77"/>
      <c r="E160" s="76" t="s">
        <v>5</v>
      </c>
      <c r="F160" s="76"/>
      <c r="G160" s="76"/>
      <c r="H160" s="146">
        <v>0</v>
      </c>
      <c r="I160" s="73"/>
      <c r="J160" s="19">
        <v>0</v>
      </c>
      <c r="K160" s="9">
        <v>0</v>
      </c>
      <c r="L160" s="145">
        <f>L165</f>
        <v>0</v>
      </c>
      <c r="M160" s="145"/>
      <c r="N160" s="145"/>
      <c r="O160" s="145"/>
      <c r="P160" s="145">
        <f>P165</f>
        <v>0</v>
      </c>
      <c r="Q160" s="145"/>
      <c r="R160" s="158">
        <v>0</v>
      </c>
      <c r="S160" s="158"/>
    </row>
    <row r="161" spans="1:19" ht="14.25">
      <c r="A161" s="78"/>
      <c r="B161" s="77"/>
      <c r="C161" s="77"/>
      <c r="D161" s="77"/>
      <c r="E161" s="76" t="s">
        <v>6</v>
      </c>
      <c r="F161" s="76"/>
      <c r="G161" s="76"/>
      <c r="H161" s="146">
        <v>0</v>
      </c>
      <c r="I161" s="73"/>
      <c r="J161" s="19">
        <v>0</v>
      </c>
      <c r="K161" s="9">
        <v>0</v>
      </c>
      <c r="L161" s="145">
        <f>L166</f>
        <v>0</v>
      </c>
      <c r="M161" s="145"/>
      <c r="N161" s="145"/>
      <c r="O161" s="145"/>
      <c r="P161" s="145">
        <f>P166</f>
        <v>0</v>
      </c>
      <c r="Q161" s="145"/>
      <c r="R161" s="158">
        <v>0</v>
      </c>
      <c r="S161" s="158"/>
    </row>
    <row r="162" spans="1:19" ht="14.25">
      <c r="A162" s="78"/>
      <c r="B162" s="77"/>
      <c r="C162" s="77"/>
      <c r="D162" s="77"/>
      <c r="E162" s="76" t="s">
        <v>7</v>
      </c>
      <c r="F162" s="76"/>
      <c r="G162" s="76"/>
      <c r="H162" s="146">
        <f>H167</f>
        <v>11</v>
      </c>
      <c r="I162" s="73"/>
      <c r="J162" s="19">
        <f>J167</f>
        <v>0</v>
      </c>
      <c r="K162" s="9">
        <v>0</v>
      </c>
      <c r="L162" s="145">
        <f>L167</f>
        <v>11</v>
      </c>
      <c r="M162" s="145"/>
      <c r="N162" s="145"/>
      <c r="O162" s="145"/>
      <c r="P162" s="145">
        <f>P167</f>
        <v>0</v>
      </c>
      <c r="Q162" s="145"/>
      <c r="R162" s="158">
        <f>P162/L162*100</f>
        <v>0</v>
      </c>
      <c r="S162" s="158"/>
    </row>
    <row r="163" spans="1:19" ht="14.25">
      <c r="A163" s="79" t="s">
        <v>21</v>
      </c>
      <c r="B163" s="207" t="s">
        <v>76</v>
      </c>
      <c r="C163" s="236"/>
      <c r="D163" s="236"/>
      <c r="E163" s="66" t="s">
        <v>3</v>
      </c>
      <c r="F163" s="66"/>
      <c r="G163" s="66"/>
      <c r="H163" s="67">
        <f>H164+H165+H166+H167</f>
        <v>11</v>
      </c>
      <c r="I163" s="61"/>
      <c r="J163" s="47">
        <f>J164+J165+J166+J167</f>
        <v>0</v>
      </c>
      <c r="K163" s="48">
        <v>0</v>
      </c>
      <c r="L163" s="69">
        <f>L164+L165+L166+L167</f>
        <v>11</v>
      </c>
      <c r="M163" s="69"/>
      <c r="N163" s="69"/>
      <c r="O163" s="69"/>
      <c r="P163" s="69">
        <f>P164+P165+P166+P167</f>
        <v>0</v>
      </c>
      <c r="Q163" s="69"/>
      <c r="R163" s="202">
        <f>P163/L163*100</f>
        <v>0</v>
      </c>
      <c r="S163" s="202"/>
    </row>
    <row r="164" spans="1:19" ht="14.25">
      <c r="A164" s="79"/>
      <c r="B164" s="207"/>
      <c r="C164" s="236"/>
      <c r="D164" s="236"/>
      <c r="E164" s="148" t="s">
        <v>88</v>
      </c>
      <c r="F164" s="148"/>
      <c r="G164" s="148"/>
      <c r="H164" s="60">
        <v>0</v>
      </c>
      <c r="I164" s="61"/>
      <c r="J164" s="49">
        <v>0</v>
      </c>
      <c r="K164" s="46">
        <v>0</v>
      </c>
      <c r="L164" s="62">
        <v>0</v>
      </c>
      <c r="M164" s="62"/>
      <c r="N164" s="62"/>
      <c r="O164" s="62"/>
      <c r="P164" s="62">
        <v>0</v>
      </c>
      <c r="Q164" s="62"/>
      <c r="R164" s="203">
        <v>0</v>
      </c>
      <c r="S164" s="203"/>
    </row>
    <row r="165" spans="1:19" ht="14.25">
      <c r="A165" s="79"/>
      <c r="B165" s="207"/>
      <c r="C165" s="236"/>
      <c r="D165" s="236"/>
      <c r="E165" s="148" t="s">
        <v>5</v>
      </c>
      <c r="F165" s="148"/>
      <c r="G165" s="148"/>
      <c r="H165" s="60">
        <v>0</v>
      </c>
      <c r="I165" s="61"/>
      <c r="J165" s="49">
        <v>0</v>
      </c>
      <c r="K165" s="46">
        <v>0</v>
      </c>
      <c r="L165" s="62">
        <v>0</v>
      </c>
      <c r="M165" s="62"/>
      <c r="N165" s="62"/>
      <c r="O165" s="62"/>
      <c r="P165" s="62">
        <v>0</v>
      </c>
      <c r="Q165" s="62"/>
      <c r="R165" s="203">
        <v>0</v>
      </c>
      <c r="S165" s="203"/>
    </row>
    <row r="166" spans="1:19" ht="14.25">
      <c r="A166" s="79"/>
      <c r="B166" s="207"/>
      <c r="C166" s="236"/>
      <c r="D166" s="236"/>
      <c r="E166" s="148" t="s">
        <v>6</v>
      </c>
      <c r="F166" s="148"/>
      <c r="G166" s="148"/>
      <c r="H166" s="60">
        <v>0</v>
      </c>
      <c r="I166" s="61"/>
      <c r="J166" s="49">
        <v>0</v>
      </c>
      <c r="K166" s="46">
        <v>0</v>
      </c>
      <c r="L166" s="62">
        <v>0</v>
      </c>
      <c r="M166" s="62"/>
      <c r="N166" s="62"/>
      <c r="O166" s="62"/>
      <c r="P166" s="62">
        <v>0</v>
      </c>
      <c r="Q166" s="62"/>
      <c r="R166" s="203">
        <v>0</v>
      </c>
      <c r="S166" s="203"/>
    </row>
    <row r="167" spans="1:19" ht="14.25">
      <c r="A167" s="79"/>
      <c r="B167" s="207"/>
      <c r="C167" s="236"/>
      <c r="D167" s="236"/>
      <c r="E167" s="148" t="s">
        <v>7</v>
      </c>
      <c r="F167" s="148"/>
      <c r="G167" s="148"/>
      <c r="H167" s="60">
        <v>11</v>
      </c>
      <c r="I167" s="61"/>
      <c r="J167" s="49">
        <v>0</v>
      </c>
      <c r="K167" s="46">
        <v>0</v>
      </c>
      <c r="L167" s="62">
        <v>11</v>
      </c>
      <c r="M167" s="62"/>
      <c r="N167" s="62"/>
      <c r="O167" s="62"/>
      <c r="P167" s="62">
        <v>0</v>
      </c>
      <c r="Q167" s="62"/>
      <c r="R167" s="203">
        <f>P167/L167*100</f>
        <v>0</v>
      </c>
      <c r="S167" s="203"/>
    </row>
    <row r="168" spans="1:19" ht="15" customHeight="1">
      <c r="A168" s="111" t="s">
        <v>36</v>
      </c>
      <c r="B168" s="112"/>
      <c r="C168" s="112"/>
      <c r="D168" s="113"/>
      <c r="E168" s="100" t="s">
        <v>3</v>
      </c>
      <c r="F168" s="100"/>
      <c r="G168" s="100"/>
      <c r="H168" s="72">
        <f>H169+H170+H171+H172</f>
        <v>190</v>
      </c>
      <c r="I168" s="73"/>
      <c r="J168" s="25">
        <f>J169+J170+J171+J172</f>
        <v>12</v>
      </c>
      <c r="K168" s="26">
        <f>J168/H168*100</f>
        <v>6.315789473684211</v>
      </c>
      <c r="L168" s="157">
        <f>L169+L170+L171+L172</f>
        <v>1386</v>
      </c>
      <c r="M168" s="157"/>
      <c r="N168" s="157"/>
      <c r="O168" s="157"/>
      <c r="P168" s="157">
        <f>P169+P170+P171+P172</f>
        <v>24</v>
      </c>
      <c r="Q168" s="157"/>
      <c r="R168" s="147">
        <f>P168/L168*100</f>
        <v>1.7316017316017316</v>
      </c>
      <c r="S168" s="147"/>
    </row>
    <row r="169" spans="1:19" ht="14.25">
      <c r="A169" s="114"/>
      <c r="B169" s="115"/>
      <c r="C169" s="115"/>
      <c r="D169" s="116"/>
      <c r="E169" s="100" t="s">
        <v>88</v>
      </c>
      <c r="F169" s="100"/>
      <c r="G169" s="100"/>
      <c r="H169" s="72">
        <v>0</v>
      </c>
      <c r="I169" s="73"/>
      <c r="J169" s="25">
        <v>0</v>
      </c>
      <c r="K169" s="26">
        <v>0</v>
      </c>
      <c r="L169" s="157">
        <f>L139+L149+L159</f>
        <v>0</v>
      </c>
      <c r="M169" s="157"/>
      <c r="N169" s="157"/>
      <c r="O169" s="157"/>
      <c r="P169" s="157">
        <f>P139+P149+P159</f>
        <v>0</v>
      </c>
      <c r="Q169" s="157"/>
      <c r="R169" s="147" t="s">
        <v>53</v>
      </c>
      <c r="S169" s="147"/>
    </row>
    <row r="170" spans="1:19" ht="14.25">
      <c r="A170" s="114"/>
      <c r="B170" s="115"/>
      <c r="C170" s="115"/>
      <c r="D170" s="116"/>
      <c r="E170" s="100" t="s">
        <v>5</v>
      </c>
      <c r="F170" s="100"/>
      <c r="G170" s="100"/>
      <c r="H170" s="72">
        <v>0</v>
      </c>
      <c r="I170" s="73"/>
      <c r="J170" s="25">
        <v>0</v>
      </c>
      <c r="K170" s="26">
        <v>0</v>
      </c>
      <c r="L170" s="157">
        <f>L140+L150+L160</f>
        <v>0</v>
      </c>
      <c r="M170" s="157"/>
      <c r="N170" s="157"/>
      <c r="O170" s="157"/>
      <c r="P170" s="157">
        <f>P140+P150+P160</f>
        <v>0</v>
      </c>
      <c r="Q170" s="157"/>
      <c r="R170" s="147" t="s">
        <v>53</v>
      </c>
      <c r="S170" s="147"/>
    </row>
    <row r="171" spans="1:19" ht="14.25">
      <c r="A171" s="114"/>
      <c r="B171" s="115"/>
      <c r="C171" s="115"/>
      <c r="D171" s="116"/>
      <c r="E171" s="100" t="s">
        <v>6</v>
      </c>
      <c r="F171" s="100"/>
      <c r="G171" s="100"/>
      <c r="H171" s="72">
        <v>0</v>
      </c>
      <c r="I171" s="73"/>
      <c r="J171" s="25">
        <v>0</v>
      </c>
      <c r="K171" s="26">
        <v>0</v>
      </c>
      <c r="L171" s="157">
        <f>L141+L151+L161</f>
        <v>0</v>
      </c>
      <c r="M171" s="157"/>
      <c r="N171" s="157"/>
      <c r="O171" s="157"/>
      <c r="P171" s="157">
        <f>P141+P151+P161</f>
        <v>0</v>
      </c>
      <c r="Q171" s="157"/>
      <c r="R171" s="147" t="s">
        <v>53</v>
      </c>
      <c r="S171" s="147"/>
    </row>
    <row r="172" spans="1:19" ht="14.25">
      <c r="A172" s="117"/>
      <c r="B172" s="118"/>
      <c r="C172" s="118"/>
      <c r="D172" s="119"/>
      <c r="E172" s="100" t="s">
        <v>7</v>
      </c>
      <c r="F172" s="100"/>
      <c r="G172" s="100"/>
      <c r="H172" s="72">
        <f>H142+H152+H162</f>
        <v>190</v>
      </c>
      <c r="I172" s="73"/>
      <c r="J172" s="25">
        <f>J142+J152+J162</f>
        <v>12</v>
      </c>
      <c r="K172" s="26">
        <f>J172/H172*100</f>
        <v>6.315789473684211</v>
      </c>
      <c r="L172" s="157">
        <f>L142+L152+L162</f>
        <v>1386</v>
      </c>
      <c r="M172" s="157"/>
      <c r="N172" s="157"/>
      <c r="O172" s="157"/>
      <c r="P172" s="157">
        <f>P142+P152+P162</f>
        <v>24</v>
      </c>
      <c r="Q172" s="157"/>
      <c r="R172" s="147">
        <f>P172/L172*100</f>
        <v>1.7316017316017316</v>
      </c>
      <c r="S172" s="147"/>
    </row>
    <row r="173" spans="1:19" ht="39" customHeight="1">
      <c r="A173" s="74" t="s">
        <v>37</v>
      </c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</row>
    <row r="174" spans="1:19" ht="27" customHeight="1">
      <c r="A174" s="78" t="s">
        <v>18</v>
      </c>
      <c r="B174" s="76" t="s">
        <v>39</v>
      </c>
      <c r="C174" s="77"/>
      <c r="D174" s="77"/>
      <c r="E174" s="76" t="s">
        <v>3</v>
      </c>
      <c r="F174" s="76"/>
      <c r="G174" s="76"/>
      <c r="H174" s="86">
        <f>H175+H176+H177+H178</f>
        <v>0</v>
      </c>
      <c r="I174" s="107"/>
      <c r="J174" s="8">
        <f>J175+J176+J177+J178</f>
        <v>292</v>
      </c>
      <c r="K174" s="9" t="e">
        <f>J174/H174*100</f>
        <v>#DIV/0!</v>
      </c>
      <c r="L174" s="149">
        <f>L175+L176+L177+L178</f>
        <v>763</v>
      </c>
      <c r="M174" s="149"/>
      <c r="N174" s="149"/>
      <c r="O174" s="149"/>
      <c r="P174" s="149">
        <f>P175+P176+P177+P178</f>
        <v>524.95</v>
      </c>
      <c r="Q174" s="149"/>
      <c r="R174" s="158">
        <f>P174/L174*100</f>
        <v>68.80078636959371</v>
      </c>
      <c r="S174" s="158"/>
    </row>
    <row r="175" spans="1:19" ht="14.25">
      <c r="A175" s="78"/>
      <c r="B175" s="77"/>
      <c r="C175" s="77"/>
      <c r="D175" s="77"/>
      <c r="E175" s="76" t="s">
        <v>88</v>
      </c>
      <c r="F175" s="76"/>
      <c r="G175" s="76"/>
      <c r="H175" s="86">
        <v>0</v>
      </c>
      <c r="I175" s="107"/>
      <c r="J175" s="8">
        <v>0</v>
      </c>
      <c r="K175" s="9">
        <v>0</v>
      </c>
      <c r="L175" s="149">
        <f>L180</f>
        <v>0</v>
      </c>
      <c r="M175" s="149"/>
      <c r="N175" s="149"/>
      <c r="O175" s="149"/>
      <c r="P175" s="149">
        <f>P180+P190</f>
        <v>0</v>
      </c>
      <c r="Q175" s="149"/>
      <c r="R175" s="158">
        <v>0</v>
      </c>
      <c r="S175" s="158"/>
    </row>
    <row r="176" spans="1:19" ht="14.25">
      <c r="A176" s="78"/>
      <c r="B176" s="77"/>
      <c r="C176" s="77"/>
      <c r="D176" s="77"/>
      <c r="E176" s="76" t="s">
        <v>5</v>
      </c>
      <c r="F176" s="76"/>
      <c r="G176" s="76"/>
      <c r="H176" s="86">
        <v>0</v>
      </c>
      <c r="I176" s="107"/>
      <c r="J176" s="8">
        <v>0</v>
      </c>
      <c r="K176" s="9">
        <v>0</v>
      </c>
      <c r="L176" s="149">
        <f>L181</f>
        <v>0</v>
      </c>
      <c r="M176" s="149"/>
      <c r="N176" s="149"/>
      <c r="O176" s="149"/>
      <c r="P176" s="149">
        <f>P181+P191</f>
        <v>0</v>
      </c>
      <c r="Q176" s="149"/>
      <c r="R176" s="158">
        <v>0</v>
      </c>
      <c r="S176" s="158"/>
    </row>
    <row r="177" spans="1:19" ht="14.25">
      <c r="A177" s="78"/>
      <c r="B177" s="77"/>
      <c r="C177" s="77"/>
      <c r="D177" s="77"/>
      <c r="E177" s="76" t="s">
        <v>6</v>
      </c>
      <c r="F177" s="76"/>
      <c r="G177" s="76"/>
      <c r="H177" s="86">
        <v>0</v>
      </c>
      <c r="I177" s="107"/>
      <c r="J177" s="8">
        <v>0</v>
      </c>
      <c r="K177" s="9">
        <v>0</v>
      </c>
      <c r="L177" s="149">
        <f>L182</f>
        <v>0</v>
      </c>
      <c r="M177" s="149"/>
      <c r="N177" s="149"/>
      <c r="O177" s="149"/>
      <c r="P177" s="149">
        <f>P182+P192</f>
        <v>0</v>
      </c>
      <c r="Q177" s="149"/>
      <c r="R177" s="158">
        <v>0</v>
      </c>
      <c r="S177" s="158"/>
    </row>
    <row r="178" spans="1:19" ht="14.25">
      <c r="A178" s="78"/>
      <c r="B178" s="77"/>
      <c r="C178" s="77"/>
      <c r="D178" s="77"/>
      <c r="E178" s="76" t="s">
        <v>7</v>
      </c>
      <c r="F178" s="76"/>
      <c r="G178" s="76"/>
      <c r="H178" s="86">
        <f>H183</f>
        <v>0</v>
      </c>
      <c r="I178" s="107"/>
      <c r="J178" s="8">
        <f>J183</f>
        <v>292</v>
      </c>
      <c r="K178" s="9" t="e">
        <f>J178/H178*100</f>
        <v>#DIV/0!</v>
      </c>
      <c r="L178" s="149">
        <f>L183</f>
        <v>763</v>
      </c>
      <c r="M178" s="149"/>
      <c r="N178" s="149"/>
      <c r="O178" s="149"/>
      <c r="P178" s="149">
        <f>P183</f>
        <v>524.95</v>
      </c>
      <c r="Q178" s="149"/>
      <c r="R178" s="158">
        <f>P178/L178*100</f>
        <v>68.80078636959371</v>
      </c>
      <c r="S178" s="158"/>
    </row>
    <row r="179" spans="1:19" ht="14.25">
      <c r="A179" s="79" t="s">
        <v>10</v>
      </c>
      <c r="B179" s="207" t="s">
        <v>77</v>
      </c>
      <c r="C179" s="236"/>
      <c r="D179" s="236"/>
      <c r="E179" s="66" t="s">
        <v>3</v>
      </c>
      <c r="F179" s="66"/>
      <c r="G179" s="66"/>
      <c r="H179" s="108">
        <f>H180+H181+H182+H183</f>
        <v>0</v>
      </c>
      <c r="I179" s="109"/>
      <c r="J179" s="52">
        <f>J180+J181+J182+J183</f>
        <v>292</v>
      </c>
      <c r="K179" s="53" t="e">
        <f>J179/H179*100</f>
        <v>#DIV/0!</v>
      </c>
      <c r="L179" s="176">
        <f>L180+L181+L182+L183</f>
        <v>763</v>
      </c>
      <c r="M179" s="176"/>
      <c r="N179" s="176"/>
      <c r="O179" s="176"/>
      <c r="P179" s="176">
        <f>P180+P181+P182+P183</f>
        <v>524.95</v>
      </c>
      <c r="Q179" s="176"/>
      <c r="R179" s="204">
        <f>P179/L179*100</f>
        <v>68.80078636959371</v>
      </c>
      <c r="S179" s="204"/>
    </row>
    <row r="180" spans="1:19" ht="14.25">
      <c r="A180" s="79"/>
      <c r="B180" s="207"/>
      <c r="C180" s="236"/>
      <c r="D180" s="236"/>
      <c r="E180" s="148" t="s">
        <v>88</v>
      </c>
      <c r="F180" s="148"/>
      <c r="G180" s="148"/>
      <c r="H180" s="110">
        <v>0</v>
      </c>
      <c r="I180" s="109"/>
      <c r="J180" s="50">
        <v>0</v>
      </c>
      <c r="K180" s="51">
        <v>0</v>
      </c>
      <c r="L180" s="175">
        <v>0</v>
      </c>
      <c r="M180" s="175"/>
      <c r="N180" s="175"/>
      <c r="O180" s="175"/>
      <c r="P180" s="175">
        <v>0</v>
      </c>
      <c r="Q180" s="175"/>
      <c r="R180" s="235">
        <v>0</v>
      </c>
      <c r="S180" s="235"/>
    </row>
    <row r="181" spans="1:19" ht="14.25">
      <c r="A181" s="79"/>
      <c r="B181" s="207"/>
      <c r="C181" s="236"/>
      <c r="D181" s="236"/>
      <c r="E181" s="148" t="s">
        <v>5</v>
      </c>
      <c r="F181" s="148"/>
      <c r="G181" s="148"/>
      <c r="H181" s="110">
        <v>0</v>
      </c>
      <c r="I181" s="109"/>
      <c r="J181" s="50">
        <v>0</v>
      </c>
      <c r="K181" s="51">
        <v>0</v>
      </c>
      <c r="L181" s="175">
        <v>0</v>
      </c>
      <c r="M181" s="175"/>
      <c r="N181" s="175"/>
      <c r="O181" s="175"/>
      <c r="P181" s="175">
        <v>0</v>
      </c>
      <c r="Q181" s="175"/>
      <c r="R181" s="235">
        <v>0</v>
      </c>
      <c r="S181" s="235"/>
    </row>
    <row r="182" spans="1:19" ht="14.25">
      <c r="A182" s="79"/>
      <c r="B182" s="207"/>
      <c r="C182" s="236"/>
      <c r="D182" s="236"/>
      <c r="E182" s="148" t="s">
        <v>6</v>
      </c>
      <c r="F182" s="148"/>
      <c r="G182" s="148"/>
      <c r="H182" s="110">
        <v>0</v>
      </c>
      <c r="I182" s="109"/>
      <c r="J182" s="50">
        <v>0</v>
      </c>
      <c r="K182" s="51">
        <v>0</v>
      </c>
      <c r="L182" s="175">
        <v>0</v>
      </c>
      <c r="M182" s="175"/>
      <c r="N182" s="175"/>
      <c r="O182" s="175"/>
      <c r="P182" s="175">
        <v>0</v>
      </c>
      <c r="Q182" s="175"/>
      <c r="R182" s="235">
        <v>0</v>
      </c>
      <c r="S182" s="235"/>
    </row>
    <row r="183" spans="1:19" ht="14.25">
      <c r="A183" s="79"/>
      <c r="B183" s="207"/>
      <c r="C183" s="236"/>
      <c r="D183" s="236"/>
      <c r="E183" s="148" t="s">
        <v>7</v>
      </c>
      <c r="F183" s="148"/>
      <c r="G183" s="148"/>
      <c r="H183" s="110">
        <v>0</v>
      </c>
      <c r="I183" s="109"/>
      <c r="J183" s="50">
        <v>292</v>
      </c>
      <c r="K183" s="51" t="e">
        <f>J183/H183*100</f>
        <v>#DIV/0!</v>
      </c>
      <c r="L183" s="175">
        <v>763</v>
      </c>
      <c r="M183" s="175"/>
      <c r="N183" s="175"/>
      <c r="O183" s="175"/>
      <c r="P183" s="175">
        <v>524.95</v>
      </c>
      <c r="Q183" s="175"/>
      <c r="R183" s="235">
        <f>P183/L183*100</f>
        <v>68.80078636959371</v>
      </c>
      <c r="S183" s="235"/>
    </row>
    <row r="184" spans="1:19" ht="17.25" customHeight="1">
      <c r="A184" s="78" t="s">
        <v>13</v>
      </c>
      <c r="B184" s="76" t="s">
        <v>38</v>
      </c>
      <c r="C184" s="77"/>
      <c r="D184" s="77"/>
      <c r="E184" s="76" t="s">
        <v>3</v>
      </c>
      <c r="F184" s="76"/>
      <c r="G184" s="76"/>
      <c r="H184" s="86">
        <f>H185+H186+H187+H188</f>
        <v>10.4</v>
      </c>
      <c r="I184" s="107"/>
      <c r="J184" s="8">
        <f>J185+J186+J187+J188</f>
        <v>10.4</v>
      </c>
      <c r="K184" s="9">
        <v>0</v>
      </c>
      <c r="L184" s="149">
        <f>L185+L186+L187+L188</f>
        <v>10.4</v>
      </c>
      <c r="M184" s="149"/>
      <c r="N184" s="149"/>
      <c r="O184" s="149"/>
      <c r="P184" s="149">
        <f>P185+P186+P187+P188</f>
        <v>10.4</v>
      </c>
      <c r="Q184" s="149"/>
      <c r="R184" s="158">
        <f>P184/L184*100</f>
        <v>100</v>
      </c>
      <c r="S184" s="158"/>
    </row>
    <row r="185" spans="1:19" ht="24" customHeight="1">
      <c r="A185" s="78"/>
      <c r="B185" s="77"/>
      <c r="C185" s="77"/>
      <c r="D185" s="77"/>
      <c r="E185" s="76" t="s">
        <v>88</v>
      </c>
      <c r="F185" s="76"/>
      <c r="G185" s="76"/>
      <c r="H185" s="86">
        <v>0</v>
      </c>
      <c r="I185" s="107"/>
      <c r="J185" s="8">
        <v>0</v>
      </c>
      <c r="K185" s="9">
        <v>0</v>
      </c>
      <c r="L185" s="149">
        <f>L190</f>
        <v>0</v>
      </c>
      <c r="M185" s="149"/>
      <c r="N185" s="149"/>
      <c r="O185" s="149"/>
      <c r="P185" s="149">
        <f>P190</f>
        <v>0</v>
      </c>
      <c r="Q185" s="149"/>
      <c r="R185" s="158">
        <v>0</v>
      </c>
      <c r="S185" s="158"/>
    </row>
    <row r="186" spans="1:19" ht="21.75" customHeight="1">
      <c r="A186" s="78"/>
      <c r="B186" s="77"/>
      <c r="C186" s="77"/>
      <c r="D186" s="77"/>
      <c r="E186" s="76" t="s">
        <v>5</v>
      </c>
      <c r="F186" s="76"/>
      <c r="G186" s="76"/>
      <c r="H186" s="86">
        <v>0</v>
      </c>
      <c r="I186" s="107"/>
      <c r="J186" s="8">
        <v>0</v>
      </c>
      <c r="K186" s="9">
        <v>0</v>
      </c>
      <c r="L186" s="149">
        <f>L191</f>
        <v>0</v>
      </c>
      <c r="M186" s="149"/>
      <c r="N186" s="149"/>
      <c r="O186" s="149"/>
      <c r="P186" s="149">
        <f>P191</f>
        <v>0</v>
      </c>
      <c r="Q186" s="149"/>
      <c r="R186" s="158">
        <v>0</v>
      </c>
      <c r="S186" s="158"/>
    </row>
    <row r="187" spans="1:19" ht="24.75" customHeight="1">
      <c r="A187" s="78"/>
      <c r="B187" s="77"/>
      <c r="C187" s="77"/>
      <c r="D187" s="77"/>
      <c r="E187" s="76" t="s">
        <v>6</v>
      </c>
      <c r="F187" s="76"/>
      <c r="G187" s="76"/>
      <c r="H187" s="86">
        <v>0</v>
      </c>
      <c r="I187" s="107"/>
      <c r="J187" s="8">
        <v>0</v>
      </c>
      <c r="K187" s="9">
        <v>0</v>
      </c>
      <c r="L187" s="149">
        <f>L192</f>
        <v>0</v>
      </c>
      <c r="M187" s="149"/>
      <c r="N187" s="149"/>
      <c r="O187" s="149"/>
      <c r="P187" s="149">
        <f>P192</f>
        <v>0</v>
      </c>
      <c r="Q187" s="149"/>
      <c r="R187" s="158">
        <v>0</v>
      </c>
      <c r="S187" s="158"/>
    </row>
    <row r="188" spans="1:19" ht="25.5" customHeight="1">
      <c r="A188" s="78"/>
      <c r="B188" s="77"/>
      <c r="C188" s="77"/>
      <c r="D188" s="77"/>
      <c r="E188" s="76" t="s">
        <v>7</v>
      </c>
      <c r="F188" s="76"/>
      <c r="G188" s="76"/>
      <c r="H188" s="86">
        <f>H193</f>
        <v>10.4</v>
      </c>
      <c r="I188" s="107"/>
      <c r="J188" s="8">
        <f>J193</f>
        <v>10.4</v>
      </c>
      <c r="K188" s="9">
        <v>0</v>
      </c>
      <c r="L188" s="149">
        <f>L193</f>
        <v>10.4</v>
      </c>
      <c r="M188" s="149"/>
      <c r="N188" s="149"/>
      <c r="O188" s="149"/>
      <c r="P188" s="149">
        <f>P193</f>
        <v>10.4</v>
      </c>
      <c r="Q188" s="149"/>
      <c r="R188" s="158">
        <f>P188/L188*100</f>
        <v>100</v>
      </c>
      <c r="S188" s="158"/>
    </row>
    <row r="189" spans="1:19" ht="14.25">
      <c r="A189" s="79" t="s">
        <v>14</v>
      </c>
      <c r="B189" s="207" t="s">
        <v>78</v>
      </c>
      <c r="C189" s="236"/>
      <c r="D189" s="236"/>
      <c r="E189" s="66" t="s">
        <v>3</v>
      </c>
      <c r="F189" s="66"/>
      <c r="G189" s="66"/>
      <c r="H189" s="108">
        <f>H190+H191+H192+H193</f>
        <v>10.4</v>
      </c>
      <c r="I189" s="109"/>
      <c r="J189" s="52">
        <f>J190+J191+J192+J193</f>
        <v>10.4</v>
      </c>
      <c r="K189" s="53">
        <v>0</v>
      </c>
      <c r="L189" s="176">
        <f>L190+L191+L192+L193</f>
        <v>10.4</v>
      </c>
      <c r="M189" s="176"/>
      <c r="N189" s="176"/>
      <c r="O189" s="176"/>
      <c r="P189" s="176">
        <f>P190+P191+P192+P193</f>
        <v>10.4</v>
      </c>
      <c r="Q189" s="176"/>
      <c r="R189" s="204">
        <f>P189/L189*100</f>
        <v>100</v>
      </c>
      <c r="S189" s="204"/>
    </row>
    <row r="190" spans="1:19" ht="14.25">
      <c r="A190" s="79"/>
      <c r="B190" s="207"/>
      <c r="C190" s="236"/>
      <c r="D190" s="236"/>
      <c r="E190" s="148" t="s">
        <v>88</v>
      </c>
      <c r="F190" s="148"/>
      <c r="G190" s="148"/>
      <c r="H190" s="110">
        <v>0</v>
      </c>
      <c r="I190" s="109"/>
      <c r="J190" s="50">
        <v>0</v>
      </c>
      <c r="K190" s="51">
        <v>0</v>
      </c>
      <c r="L190" s="175">
        <v>0</v>
      </c>
      <c r="M190" s="175"/>
      <c r="N190" s="175"/>
      <c r="O190" s="175"/>
      <c r="P190" s="175">
        <v>0</v>
      </c>
      <c r="Q190" s="175"/>
      <c r="R190" s="235">
        <v>0</v>
      </c>
      <c r="S190" s="235"/>
    </row>
    <row r="191" spans="1:19" ht="14.25">
      <c r="A191" s="79"/>
      <c r="B191" s="207"/>
      <c r="C191" s="236"/>
      <c r="D191" s="236"/>
      <c r="E191" s="148" t="s">
        <v>5</v>
      </c>
      <c r="F191" s="148"/>
      <c r="G191" s="148"/>
      <c r="H191" s="110">
        <v>0</v>
      </c>
      <c r="I191" s="109"/>
      <c r="J191" s="50">
        <v>0</v>
      </c>
      <c r="K191" s="51">
        <v>0</v>
      </c>
      <c r="L191" s="175">
        <v>0</v>
      </c>
      <c r="M191" s="175"/>
      <c r="N191" s="175"/>
      <c r="O191" s="175"/>
      <c r="P191" s="175">
        <v>0</v>
      </c>
      <c r="Q191" s="175"/>
      <c r="R191" s="235">
        <v>0</v>
      </c>
      <c r="S191" s="235"/>
    </row>
    <row r="192" spans="1:19" ht="14.25">
      <c r="A192" s="79"/>
      <c r="B192" s="207"/>
      <c r="C192" s="236"/>
      <c r="D192" s="236"/>
      <c r="E192" s="148" t="s">
        <v>6</v>
      </c>
      <c r="F192" s="148"/>
      <c r="G192" s="148"/>
      <c r="H192" s="110">
        <v>0</v>
      </c>
      <c r="I192" s="109"/>
      <c r="J192" s="50">
        <v>0</v>
      </c>
      <c r="K192" s="51">
        <v>0</v>
      </c>
      <c r="L192" s="175">
        <v>0</v>
      </c>
      <c r="M192" s="175"/>
      <c r="N192" s="175"/>
      <c r="O192" s="175"/>
      <c r="P192" s="175">
        <v>0</v>
      </c>
      <c r="Q192" s="175"/>
      <c r="R192" s="235">
        <v>0</v>
      </c>
      <c r="S192" s="235"/>
    </row>
    <row r="193" spans="1:19" ht="14.25">
      <c r="A193" s="79"/>
      <c r="B193" s="207"/>
      <c r="C193" s="236"/>
      <c r="D193" s="236"/>
      <c r="E193" s="148" t="s">
        <v>7</v>
      </c>
      <c r="F193" s="148"/>
      <c r="G193" s="148"/>
      <c r="H193" s="110">
        <v>10.4</v>
      </c>
      <c r="I193" s="109"/>
      <c r="J193" s="50">
        <v>10.4</v>
      </c>
      <c r="K193" s="51">
        <v>0</v>
      </c>
      <c r="L193" s="175">
        <v>10.4</v>
      </c>
      <c r="M193" s="175"/>
      <c r="N193" s="175"/>
      <c r="O193" s="175"/>
      <c r="P193" s="175">
        <v>10.4</v>
      </c>
      <c r="Q193" s="175"/>
      <c r="R193" s="235">
        <f>P193/L193*100</f>
        <v>100</v>
      </c>
      <c r="S193" s="235"/>
    </row>
    <row r="194" spans="1:19" ht="14.25" customHeight="1">
      <c r="A194" s="111" t="s">
        <v>40</v>
      </c>
      <c r="B194" s="112"/>
      <c r="C194" s="112"/>
      <c r="D194" s="113"/>
      <c r="E194" s="100" t="s">
        <v>3</v>
      </c>
      <c r="F194" s="100"/>
      <c r="G194" s="100"/>
      <c r="H194" s="72">
        <f>H195+H196+H197+H198</f>
        <v>10.4</v>
      </c>
      <c r="I194" s="73"/>
      <c r="J194" s="25">
        <f>J195+J196+J197+J198</f>
        <v>302.4</v>
      </c>
      <c r="K194" s="26">
        <f>J194/H194*100</f>
        <v>2907.692307692307</v>
      </c>
      <c r="L194" s="157">
        <f>L195+L196+L197+L198</f>
        <v>773.4</v>
      </c>
      <c r="M194" s="157"/>
      <c r="N194" s="157"/>
      <c r="O194" s="157"/>
      <c r="P194" s="157">
        <f>P195+P196+P197+P198</f>
        <v>535.35</v>
      </c>
      <c r="Q194" s="157"/>
      <c r="R194" s="147">
        <f>P194/L194*100</f>
        <v>69.22032583397983</v>
      </c>
      <c r="S194" s="147"/>
    </row>
    <row r="195" spans="1:19" ht="14.25">
      <c r="A195" s="114"/>
      <c r="B195" s="115"/>
      <c r="C195" s="115"/>
      <c r="D195" s="116"/>
      <c r="E195" s="100" t="s">
        <v>88</v>
      </c>
      <c r="F195" s="100"/>
      <c r="G195" s="100"/>
      <c r="H195" s="72">
        <f>H175+H185</f>
        <v>0</v>
      </c>
      <c r="I195" s="73"/>
      <c r="J195" s="25">
        <v>0</v>
      </c>
      <c r="K195" s="26">
        <v>0</v>
      </c>
      <c r="L195" s="157">
        <f>L175+L185</f>
        <v>0</v>
      </c>
      <c r="M195" s="157"/>
      <c r="N195" s="157"/>
      <c r="O195" s="157"/>
      <c r="P195" s="157">
        <f>P175+P185</f>
        <v>0</v>
      </c>
      <c r="Q195" s="157"/>
      <c r="R195" s="147">
        <v>0</v>
      </c>
      <c r="S195" s="147"/>
    </row>
    <row r="196" spans="1:19" ht="14.25">
      <c r="A196" s="114"/>
      <c r="B196" s="115"/>
      <c r="C196" s="115"/>
      <c r="D196" s="116"/>
      <c r="E196" s="100" t="s">
        <v>5</v>
      </c>
      <c r="F196" s="100"/>
      <c r="G196" s="100"/>
      <c r="H196" s="72">
        <f>H176+H186</f>
        <v>0</v>
      </c>
      <c r="I196" s="73"/>
      <c r="J196" s="25">
        <v>0</v>
      </c>
      <c r="K196" s="26">
        <v>0</v>
      </c>
      <c r="L196" s="157">
        <f>L176+L186</f>
        <v>0</v>
      </c>
      <c r="M196" s="157"/>
      <c r="N196" s="157"/>
      <c r="O196" s="157"/>
      <c r="P196" s="157">
        <f>P176+P186</f>
        <v>0</v>
      </c>
      <c r="Q196" s="157"/>
      <c r="R196" s="147">
        <v>0</v>
      </c>
      <c r="S196" s="147"/>
    </row>
    <row r="197" spans="1:19" ht="14.25">
      <c r="A197" s="114"/>
      <c r="B197" s="115"/>
      <c r="C197" s="115"/>
      <c r="D197" s="116"/>
      <c r="E197" s="100" t="s">
        <v>6</v>
      </c>
      <c r="F197" s="100"/>
      <c r="G197" s="100"/>
      <c r="H197" s="72">
        <f>H177+H187</f>
        <v>0</v>
      </c>
      <c r="I197" s="73"/>
      <c r="J197" s="25">
        <v>0</v>
      </c>
      <c r="K197" s="26">
        <v>0</v>
      </c>
      <c r="L197" s="157">
        <f>L177+L187</f>
        <v>0</v>
      </c>
      <c r="M197" s="157"/>
      <c r="N197" s="157"/>
      <c r="O197" s="157"/>
      <c r="P197" s="157">
        <f>P177+P187</f>
        <v>0</v>
      </c>
      <c r="Q197" s="157"/>
      <c r="R197" s="147">
        <v>0</v>
      </c>
      <c r="S197" s="147"/>
    </row>
    <row r="198" spans="1:19" ht="28.5" customHeight="1">
      <c r="A198" s="117"/>
      <c r="B198" s="118"/>
      <c r="C198" s="118"/>
      <c r="D198" s="119"/>
      <c r="E198" s="100" t="s">
        <v>7</v>
      </c>
      <c r="F198" s="100"/>
      <c r="G198" s="100"/>
      <c r="H198" s="72">
        <f>H178+H188</f>
        <v>10.4</v>
      </c>
      <c r="I198" s="73"/>
      <c r="J198" s="25">
        <f>J178+J188</f>
        <v>302.4</v>
      </c>
      <c r="K198" s="26">
        <f>J198/H198*100</f>
        <v>2907.692307692307</v>
      </c>
      <c r="L198" s="157">
        <f>L178+L188</f>
        <v>773.4</v>
      </c>
      <c r="M198" s="157"/>
      <c r="N198" s="157"/>
      <c r="O198" s="157"/>
      <c r="P198" s="157">
        <f>P178+P188</f>
        <v>535.35</v>
      </c>
      <c r="Q198" s="157"/>
      <c r="R198" s="147">
        <f>P198/L198*100</f>
        <v>69.22032583397983</v>
      </c>
      <c r="S198" s="147"/>
    </row>
    <row r="199" spans="1:19" ht="42" customHeight="1">
      <c r="A199" s="74" t="s">
        <v>41</v>
      </c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</row>
    <row r="200" spans="1:19" ht="14.25">
      <c r="A200" s="78" t="s">
        <v>18</v>
      </c>
      <c r="B200" s="76" t="s">
        <v>43</v>
      </c>
      <c r="C200" s="126"/>
      <c r="D200" s="126"/>
      <c r="E200" s="76" t="s">
        <v>3</v>
      </c>
      <c r="F200" s="76"/>
      <c r="G200" s="76"/>
      <c r="H200" s="86">
        <f>H201+H202+H203+H204</f>
        <v>218</v>
      </c>
      <c r="I200" s="73"/>
      <c r="J200" s="8">
        <f>J201+J202+J203+J204</f>
        <v>81.2</v>
      </c>
      <c r="K200" s="9">
        <f>J200/H200*100</f>
        <v>37.247706422018354</v>
      </c>
      <c r="L200" s="149">
        <f>L201+L202+L203+L204</f>
        <v>750.5</v>
      </c>
      <c r="M200" s="149"/>
      <c r="N200" s="149"/>
      <c r="O200" s="149"/>
      <c r="P200" s="149">
        <f>P201+P202+P203+P204</f>
        <v>472.79</v>
      </c>
      <c r="Q200" s="149"/>
      <c r="R200" s="158">
        <f>P200/L200*100</f>
        <v>62.996668887408404</v>
      </c>
      <c r="S200" s="158"/>
    </row>
    <row r="201" spans="1:19" ht="27" customHeight="1">
      <c r="A201" s="78"/>
      <c r="B201" s="126"/>
      <c r="C201" s="126"/>
      <c r="D201" s="126"/>
      <c r="E201" s="76" t="s">
        <v>4</v>
      </c>
      <c r="F201" s="76"/>
      <c r="G201" s="76"/>
      <c r="H201" s="86">
        <f>H206</f>
        <v>0</v>
      </c>
      <c r="I201" s="73"/>
      <c r="J201" s="8">
        <f>J206</f>
        <v>0</v>
      </c>
      <c r="K201" s="9">
        <v>0</v>
      </c>
      <c r="L201" s="149">
        <f>L206</f>
        <v>0</v>
      </c>
      <c r="M201" s="149"/>
      <c r="N201" s="149"/>
      <c r="O201" s="149"/>
      <c r="P201" s="149">
        <f>P206</f>
        <v>0</v>
      </c>
      <c r="Q201" s="149"/>
      <c r="R201" s="158">
        <v>0</v>
      </c>
      <c r="S201" s="158"/>
    </row>
    <row r="202" spans="1:19" ht="14.25">
      <c r="A202" s="78"/>
      <c r="B202" s="126"/>
      <c r="C202" s="126"/>
      <c r="D202" s="126"/>
      <c r="E202" s="76" t="s">
        <v>5</v>
      </c>
      <c r="F202" s="76"/>
      <c r="G202" s="76"/>
      <c r="H202" s="86">
        <f>H207</f>
        <v>0</v>
      </c>
      <c r="I202" s="73"/>
      <c r="J202" s="8">
        <f>J207</f>
        <v>0</v>
      </c>
      <c r="K202" s="9">
        <v>0</v>
      </c>
      <c r="L202" s="149">
        <f>L207</f>
        <v>0</v>
      </c>
      <c r="M202" s="149"/>
      <c r="N202" s="149"/>
      <c r="O202" s="149"/>
      <c r="P202" s="149">
        <f>P207</f>
        <v>0</v>
      </c>
      <c r="Q202" s="149"/>
      <c r="R202" s="158">
        <v>0</v>
      </c>
      <c r="S202" s="158"/>
    </row>
    <row r="203" spans="1:19" ht="14.25">
      <c r="A203" s="78"/>
      <c r="B203" s="126"/>
      <c r="C203" s="126"/>
      <c r="D203" s="126"/>
      <c r="E203" s="76" t="s">
        <v>6</v>
      </c>
      <c r="F203" s="76"/>
      <c r="G203" s="76"/>
      <c r="H203" s="86">
        <f>H208</f>
        <v>0</v>
      </c>
      <c r="I203" s="73"/>
      <c r="J203" s="8">
        <f>J208</f>
        <v>0</v>
      </c>
      <c r="K203" s="9">
        <v>0</v>
      </c>
      <c r="L203" s="149">
        <f>L208</f>
        <v>0</v>
      </c>
      <c r="M203" s="149"/>
      <c r="N203" s="149"/>
      <c r="O203" s="149"/>
      <c r="P203" s="149">
        <f>P208</f>
        <v>0</v>
      </c>
      <c r="Q203" s="149"/>
      <c r="R203" s="158">
        <v>0</v>
      </c>
      <c r="S203" s="158"/>
    </row>
    <row r="204" spans="1:19" ht="14.25">
      <c r="A204" s="78"/>
      <c r="B204" s="126"/>
      <c r="C204" s="126"/>
      <c r="D204" s="126"/>
      <c r="E204" s="76" t="s">
        <v>7</v>
      </c>
      <c r="F204" s="76"/>
      <c r="G204" s="76"/>
      <c r="H204" s="86">
        <f>H209</f>
        <v>218</v>
      </c>
      <c r="I204" s="73"/>
      <c r="J204" s="8">
        <f>J209</f>
        <v>81.2</v>
      </c>
      <c r="K204" s="9">
        <f>J204/H204*100</f>
        <v>37.247706422018354</v>
      </c>
      <c r="L204" s="149">
        <f>L209</f>
        <v>750.5</v>
      </c>
      <c r="M204" s="149"/>
      <c r="N204" s="149"/>
      <c r="O204" s="149"/>
      <c r="P204" s="149">
        <f>P209</f>
        <v>472.79</v>
      </c>
      <c r="Q204" s="149"/>
      <c r="R204" s="158">
        <f>P204/L204*100</f>
        <v>62.996668887408404</v>
      </c>
      <c r="S204" s="158"/>
    </row>
    <row r="205" spans="1:19" ht="14.25">
      <c r="A205" s="79" t="s">
        <v>10</v>
      </c>
      <c r="B205" s="207" t="s">
        <v>79</v>
      </c>
      <c r="C205" s="236"/>
      <c r="D205" s="236"/>
      <c r="E205" s="66" t="s">
        <v>3</v>
      </c>
      <c r="F205" s="66"/>
      <c r="G205" s="66"/>
      <c r="H205" s="67">
        <f>H206+H207+H208+H209</f>
        <v>218</v>
      </c>
      <c r="I205" s="61"/>
      <c r="J205" s="47">
        <f>J206+J207+J208+J209</f>
        <v>81.2</v>
      </c>
      <c r="K205" s="48">
        <f>J205/H205*100</f>
        <v>37.247706422018354</v>
      </c>
      <c r="L205" s="69">
        <f>L206+L207+L208+L209</f>
        <v>750.5</v>
      </c>
      <c r="M205" s="69"/>
      <c r="N205" s="69"/>
      <c r="O205" s="69"/>
      <c r="P205" s="69">
        <f>P206+P207+P208+P209</f>
        <v>472.79</v>
      </c>
      <c r="Q205" s="69"/>
      <c r="R205" s="204">
        <f>P205/L205*100</f>
        <v>62.996668887408404</v>
      </c>
      <c r="S205" s="204"/>
    </row>
    <row r="206" spans="1:19" ht="30" customHeight="1">
      <c r="A206" s="79"/>
      <c r="B206" s="207"/>
      <c r="C206" s="236"/>
      <c r="D206" s="236"/>
      <c r="E206" s="59" t="s">
        <v>4</v>
      </c>
      <c r="F206" s="59"/>
      <c r="G206" s="59"/>
      <c r="H206" s="60">
        <v>0</v>
      </c>
      <c r="I206" s="61"/>
      <c r="J206" s="49">
        <v>0</v>
      </c>
      <c r="K206" s="46">
        <v>0</v>
      </c>
      <c r="L206" s="62">
        <v>0</v>
      </c>
      <c r="M206" s="62"/>
      <c r="N206" s="62"/>
      <c r="O206" s="62"/>
      <c r="P206" s="62">
        <v>0</v>
      </c>
      <c r="Q206" s="62"/>
      <c r="R206" s="235">
        <v>0</v>
      </c>
      <c r="S206" s="235"/>
    </row>
    <row r="207" spans="1:19" ht="14.25">
      <c r="A207" s="79"/>
      <c r="B207" s="207"/>
      <c r="C207" s="236"/>
      <c r="D207" s="236"/>
      <c r="E207" s="59" t="s">
        <v>5</v>
      </c>
      <c r="F207" s="59"/>
      <c r="G207" s="59"/>
      <c r="H207" s="60">
        <v>0</v>
      </c>
      <c r="I207" s="61"/>
      <c r="J207" s="49">
        <v>0</v>
      </c>
      <c r="K207" s="46">
        <v>0</v>
      </c>
      <c r="L207" s="62">
        <v>0</v>
      </c>
      <c r="M207" s="62"/>
      <c r="N207" s="62"/>
      <c r="O207" s="62"/>
      <c r="P207" s="62">
        <v>0</v>
      </c>
      <c r="Q207" s="62"/>
      <c r="R207" s="235">
        <v>0</v>
      </c>
      <c r="S207" s="235"/>
    </row>
    <row r="208" spans="1:19" ht="14.25">
      <c r="A208" s="79"/>
      <c r="B208" s="207"/>
      <c r="C208" s="236"/>
      <c r="D208" s="236"/>
      <c r="E208" s="59" t="s">
        <v>6</v>
      </c>
      <c r="F208" s="59"/>
      <c r="G208" s="59"/>
      <c r="H208" s="60">
        <v>0</v>
      </c>
      <c r="I208" s="61"/>
      <c r="J208" s="49">
        <v>0</v>
      </c>
      <c r="K208" s="46">
        <v>0</v>
      </c>
      <c r="L208" s="62">
        <v>0</v>
      </c>
      <c r="M208" s="62"/>
      <c r="N208" s="62"/>
      <c r="O208" s="62"/>
      <c r="P208" s="62">
        <v>0</v>
      </c>
      <c r="Q208" s="62"/>
      <c r="R208" s="235">
        <v>0</v>
      </c>
      <c r="S208" s="235"/>
    </row>
    <row r="209" spans="1:19" ht="14.25">
      <c r="A209" s="79"/>
      <c r="B209" s="207"/>
      <c r="C209" s="236"/>
      <c r="D209" s="236"/>
      <c r="E209" s="59" t="s">
        <v>7</v>
      </c>
      <c r="F209" s="59"/>
      <c r="G209" s="59"/>
      <c r="H209" s="60">
        <v>218</v>
      </c>
      <c r="I209" s="61"/>
      <c r="J209" s="49">
        <v>81.2</v>
      </c>
      <c r="K209" s="46">
        <f>J209/H209*100</f>
        <v>37.247706422018354</v>
      </c>
      <c r="L209" s="62">
        <v>750.5</v>
      </c>
      <c r="M209" s="62"/>
      <c r="N209" s="62"/>
      <c r="O209" s="62"/>
      <c r="P209" s="62">
        <v>472.79</v>
      </c>
      <c r="Q209" s="62"/>
      <c r="R209" s="235">
        <f>P209/L209*100</f>
        <v>62.996668887408404</v>
      </c>
      <c r="S209" s="235"/>
    </row>
    <row r="210" spans="1:19" ht="14.25">
      <c r="A210" s="78" t="s">
        <v>13</v>
      </c>
      <c r="B210" s="76" t="s">
        <v>42</v>
      </c>
      <c r="C210" s="77"/>
      <c r="D210" s="77"/>
      <c r="E210" s="76" t="s">
        <v>3</v>
      </c>
      <c r="F210" s="76"/>
      <c r="G210" s="76"/>
      <c r="H210" s="86">
        <f>H211+H212+H213+H214</f>
        <v>11409.169999999998</v>
      </c>
      <c r="I210" s="73"/>
      <c r="J210" s="8">
        <f>J211+J212+J213+J214</f>
        <v>2004.0100000000002</v>
      </c>
      <c r="K210" s="9">
        <f>J210/H210*100</f>
        <v>17.56490612375835</v>
      </c>
      <c r="L210" s="149">
        <f>L211+L212+L213+L214</f>
        <v>20938.409999999996</v>
      </c>
      <c r="M210" s="149"/>
      <c r="N210" s="149"/>
      <c r="O210" s="149"/>
      <c r="P210" s="149">
        <f>P211+P212+P213+P214</f>
        <v>5915.789999999999</v>
      </c>
      <c r="Q210" s="149"/>
      <c r="R210" s="158">
        <f>P210/L210*100</f>
        <v>28.253291439034772</v>
      </c>
      <c r="S210" s="158"/>
    </row>
    <row r="211" spans="1:19" ht="36" customHeight="1">
      <c r="A211" s="78"/>
      <c r="B211" s="77"/>
      <c r="C211" s="77"/>
      <c r="D211" s="77"/>
      <c r="E211" s="76" t="s">
        <v>4</v>
      </c>
      <c r="F211" s="76"/>
      <c r="G211" s="76"/>
      <c r="H211" s="86">
        <v>0</v>
      </c>
      <c r="I211" s="73"/>
      <c r="J211" s="8">
        <f>J231+J216</f>
        <v>0</v>
      </c>
      <c r="K211" s="9">
        <v>0</v>
      </c>
      <c r="L211" s="149">
        <f>L216+L231+L222+L221</f>
        <v>0</v>
      </c>
      <c r="M211" s="149"/>
      <c r="N211" s="149"/>
      <c r="O211" s="149"/>
      <c r="P211" s="149">
        <f>P216+P231</f>
        <v>0</v>
      </c>
      <c r="Q211" s="149"/>
      <c r="R211" s="158">
        <v>0</v>
      </c>
      <c r="S211" s="158"/>
    </row>
    <row r="212" spans="1:20" ht="14.25">
      <c r="A212" s="78"/>
      <c r="B212" s="77"/>
      <c r="C212" s="77"/>
      <c r="D212" s="77"/>
      <c r="E212" s="76" t="s">
        <v>5</v>
      </c>
      <c r="F212" s="76"/>
      <c r="G212" s="76"/>
      <c r="H212" s="86">
        <f>H217+H222+H227+H232</f>
        <v>423.16999999999996</v>
      </c>
      <c r="I212" s="73"/>
      <c r="J212" s="8">
        <f>J217+J232+J227+J222</f>
        <v>258.6</v>
      </c>
      <c r="K212" s="9">
        <v>0</v>
      </c>
      <c r="L212" s="149">
        <f>L217+L222+L227+L232</f>
        <v>1692.6</v>
      </c>
      <c r="M212" s="149"/>
      <c r="N212" s="149"/>
      <c r="O212" s="149"/>
      <c r="P212" s="149">
        <f>P217+P232+P222+P227</f>
        <v>648.58</v>
      </c>
      <c r="Q212" s="149"/>
      <c r="R212" s="158">
        <v>0</v>
      </c>
      <c r="S212" s="158"/>
      <c r="T212" s="5"/>
    </row>
    <row r="213" spans="1:19" ht="14.25">
      <c r="A213" s="78"/>
      <c r="B213" s="77"/>
      <c r="C213" s="77"/>
      <c r="D213" s="77"/>
      <c r="E213" s="76" t="s">
        <v>6</v>
      </c>
      <c r="F213" s="76"/>
      <c r="G213" s="76"/>
      <c r="H213" s="86">
        <v>0</v>
      </c>
      <c r="I213" s="73"/>
      <c r="J213" s="8">
        <f>J233+J218</f>
        <v>0</v>
      </c>
      <c r="K213" s="9">
        <v>0</v>
      </c>
      <c r="L213" s="149">
        <f>L218+L233</f>
        <v>0</v>
      </c>
      <c r="M213" s="149"/>
      <c r="N213" s="149"/>
      <c r="O213" s="149"/>
      <c r="P213" s="149">
        <f>P218+P233</f>
        <v>0</v>
      </c>
      <c r="Q213" s="149"/>
      <c r="R213" s="158">
        <v>0</v>
      </c>
      <c r="S213" s="158"/>
    </row>
    <row r="214" spans="1:19" ht="14.25">
      <c r="A214" s="78"/>
      <c r="B214" s="77"/>
      <c r="C214" s="77"/>
      <c r="D214" s="77"/>
      <c r="E214" s="76" t="s">
        <v>7</v>
      </c>
      <c r="F214" s="76"/>
      <c r="G214" s="76"/>
      <c r="H214" s="86">
        <f>H219+H234+H224+H229</f>
        <v>10985.999999999998</v>
      </c>
      <c r="I214" s="73"/>
      <c r="J214" s="8">
        <f>J219+J234+J229+J224</f>
        <v>1745.41</v>
      </c>
      <c r="K214" s="9">
        <f>J214/H214*100</f>
        <v>15.887584198070275</v>
      </c>
      <c r="L214" s="149">
        <f>L219+L234+L224+L229</f>
        <v>19245.809999999998</v>
      </c>
      <c r="M214" s="149"/>
      <c r="N214" s="149"/>
      <c r="O214" s="149"/>
      <c r="P214" s="149">
        <f>P219+P234+P224+P229</f>
        <v>5267.209999999999</v>
      </c>
      <c r="Q214" s="149"/>
      <c r="R214" s="158">
        <f>P214/L214*100</f>
        <v>27.368086871895752</v>
      </c>
      <c r="S214" s="158"/>
    </row>
    <row r="215" spans="1:19" ht="14.25">
      <c r="A215" s="79" t="s">
        <v>14</v>
      </c>
      <c r="B215" s="207" t="s">
        <v>80</v>
      </c>
      <c r="C215" s="236"/>
      <c r="D215" s="236"/>
      <c r="E215" s="66" t="s">
        <v>3</v>
      </c>
      <c r="F215" s="66"/>
      <c r="G215" s="66"/>
      <c r="H215" s="67">
        <f>H216+H217+H218+H219</f>
        <v>10216.4</v>
      </c>
      <c r="I215" s="61"/>
      <c r="J215" s="47">
        <f>J216+J217+J218+J219</f>
        <v>1191.34</v>
      </c>
      <c r="K215" s="48">
        <v>0</v>
      </c>
      <c r="L215" s="69">
        <f>L216+L217+L218+L219</f>
        <v>16091.02</v>
      </c>
      <c r="M215" s="69"/>
      <c r="N215" s="69"/>
      <c r="O215" s="69"/>
      <c r="P215" s="69">
        <f>P216+P217+P218+P219</f>
        <v>3737.24</v>
      </c>
      <c r="Q215" s="69"/>
      <c r="R215" s="204">
        <f>P215/L215*100</f>
        <v>23.2256252245041</v>
      </c>
      <c r="S215" s="204"/>
    </row>
    <row r="216" spans="1:19" ht="30" customHeight="1">
      <c r="A216" s="79"/>
      <c r="B216" s="207"/>
      <c r="C216" s="236"/>
      <c r="D216" s="236"/>
      <c r="E216" s="148" t="s">
        <v>4</v>
      </c>
      <c r="F216" s="148"/>
      <c r="G216" s="148"/>
      <c r="H216" s="60">
        <v>0</v>
      </c>
      <c r="I216" s="61"/>
      <c r="J216" s="49">
        <v>0</v>
      </c>
      <c r="K216" s="46">
        <v>0</v>
      </c>
      <c r="L216" s="62">
        <v>0</v>
      </c>
      <c r="M216" s="62"/>
      <c r="N216" s="62"/>
      <c r="O216" s="62"/>
      <c r="P216" s="62">
        <v>0</v>
      </c>
      <c r="Q216" s="62"/>
      <c r="R216" s="235">
        <v>0</v>
      </c>
      <c r="S216" s="235"/>
    </row>
    <row r="217" spans="1:19" ht="14.25">
      <c r="A217" s="79"/>
      <c r="B217" s="207"/>
      <c r="C217" s="236"/>
      <c r="D217" s="236"/>
      <c r="E217" s="148" t="s">
        <v>5</v>
      </c>
      <c r="F217" s="148"/>
      <c r="G217" s="148"/>
      <c r="H217" s="60">
        <v>0</v>
      </c>
      <c r="I217" s="61"/>
      <c r="J217" s="49">
        <v>0</v>
      </c>
      <c r="K217" s="46">
        <v>0</v>
      </c>
      <c r="L217" s="62">
        <v>0</v>
      </c>
      <c r="M217" s="62"/>
      <c r="N217" s="62"/>
      <c r="O217" s="62"/>
      <c r="P217" s="62">
        <v>0</v>
      </c>
      <c r="Q217" s="62"/>
      <c r="R217" s="235">
        <v>0</v>
      </c>
      <c r="S217" s="235"/>
    </row>
    <row r="218" spans="1:19" ht="14.25">
      <c r="A218" s="79"/>
      <c r="B218" s="207"/>
      <c r="C218" s="236"/>
      <c r="D218" s="236"/>
      <c r="E218" s="148" t="s">
        <v>6</v>
      </c>
      <c r="F218" s="148"/>
      <c r="G218" s="148"/>
      <c r="H218" s="60">
        <v>0</v>
      </c>
      <c r="I218" s="61"/>
      <c r="J218" s="49">
        <v>0</v>
      </c>
      <c r="K218" s="46">
        <v>0</v>
      </c>
      <c r="L218" s="62">
        <v>0</v>
      </c>
      <c r="M218" s="62"/>
      <c r="N218" s="62"/>
      <c r="O218" s="62"/>
      <c r="P218" s="62">
        <v>0</v>
      </c>
      <c r="Q218" s="62"/>
      <c r="R218" s="235">
        <v>0</v>
      </c>
      <c r="S218" s="235"/>
    </row>
    <row r="219" spans="1:19" ht="24" customHeight="1">
      <c r="A219" s="79"/>
      <c r="B219" s="207"/>
      <c r="C219" s="236"/>
      <c r="D219" s="236"/>
      <c r="E219" s="148" t="s">
        <v>7</v>
      </c>
      <c r="F219" s="148"/>
      <c r="G219" s="148"/>
      <c r="H219" s="60">
        <v>10216.4</v>
      </c>
      <c r="I219" s="61"/>
      <c r="J219" s="49">
        <v>1191.34</v>
      </c>
      <c r="K219" s="46">
        <f>J219/H219*100</f>
        <v>11.66105477467601</v>
      </c>
      <c r="L219" s="62">
        <v>16091.02</v>
      </c>
      <c r="M219" s="62"/>
      <c r="N219" s="62"/>
      <c r="O219" s="62"/>
      <c r="P219" s="62">
        <v>3737.24</v>
      </c>
      <c r="Q219" s="62"/>
      <c r="R219" s="235">
        <f>P219/L219*100</f>
        <v>23.2256252245041</v>
      </c>
      <c r="S219" s="235"/>
    </row>
    <row r="220" spans="1:19" ht="22.5" customHeight="1">
      <c r="A220" s="79" t="s">
        <v>15</v>
      </c>
      <c r="B220" s="207" t="s">
        <v>81</v>
      </c>
      <c r="C220" s="236"/>
      <c r="D220" s="236"/>
      <c r="E220" s="66" t="s">
        <v>3</v>
      </c>
      <c r="F220" s="66"/>
      <c r="G220" s="66"/>
      <c r="H220" s="67">
        <f>H221+H222+H223+H224</f>
        <v>346.47</v>
      </c>
      <c r="I220" s="61"/>
      <c r="J220" s="47">
        <f>J221+J222+J223+J224</f>
        <v>295.48</v>
      </c>
      <c r="K220" s="48">
        <f>J220/H220*100</f>
        <v>85.2829970848847</v>
      </c>
      <c r="L220" s="69">
        <f>L221+L222+L223+L224</f>
        <v>1462.19</v>
      </c>
      <c r="M220" s="69"/>
      <c r="N220" s="69"/>
      <c r="O220" s="69"/>
      <c r="P220" s="69">
        <f>P221+P222+P223+P224</f>
        <v>881.4</v>
      </c>
      <c r="Q220" s="69"/>
      <c r="R220" s="204">
        <f>P220/L220*100</f>
        <v>60.27944384792674</v>
      </c>
      <c r="S220" s="204"/>
    </row>
    <row r="221" spans="1:19" ht="25.5" customHeight="1">
      <c r="A221" s="79"/>
      <c r="B221" s="207"/>
      <c r="C221" s="236"/>
      <c r="D221" s="236"/>
      <c r="E221" s="148" t="s">
        <v>4</v>
      </c>
      <c r="F221" s="148"/>
      <c r="G221" s="148"/>
      <c r="H221" s="60">
        <v>0</v>
      </c>
      <c r="I221" s="61"/>
      <c r="J221" s="49">
        <v>0</v>
      </c>
      <c r="K221" s="46">
        <v>0</v>
      </c>
      <c r="L221" s="62">
        <v>0</v>
      </c>
      <c r="M221" s="62"/>
      <c r="N221" s="62"/>
      <c r="O221" s="62"/>
      <c r="P221" s="62">
        <v>0</v>
      </c>
      <c r="Q221" s="62"/>
      <c r="R221" s="235">
        <v>0</v>
      </c>
      <c r="S221" s="235"/>
    </row>
    <row r="222" spans="1:19" ht="22.5" customHeight="1">
      <c r="A222" s="79"/>
      <c r="B222" s="207"/>
      <c r="C222" s="236"/>
      <c r="D222" s="236"/>
      <c r="E222" s="148" t="s">
        <v>5</v>
      </c>
      <c r="F222" s="148"/>
      <c r="G222" s="148"/>
      <c r="H222" s="60">
        <v>0</v>
      </c>
      <c r="I222" s="61"/>
      <c r="J222" s="49">
        <v>0</v>
      </c>
      <c r="K222" s="46">
        <v>0</v>
      </c>
      <c r="L222" s="62">
        <v>0</v>
      </c>
      <c r="M222" s="62"/>
      <c r="N222" s="62"/>
      <c r="O222" s="62"/>
      <c r="P222" s="62">
        <v>0</v>
      </c>
      <c r="Q222" s="62"/>
      <c r="R222" s="235">
        <v>0</v>
      </c>
      <c r="S222" s="235"/>
    </row>
    <row r="223" spans="1:19" ht="22.5" customHeight="1">
      <c r="A223" s="79"/>
      <c r="B223" s="207"/>
      <c r="C223" s="236"/>
      <c r="D223" s="236"/>
      <c r="E223" s="148" t="s">
        <v>6</v>
      </c>
      <c r="F223" s="148"/>
      <c r="G223" s="148"/>
      <c r="H223" s="60">
        <v>0</v>
      </c>
      <c r="I223" s="61"/>
      <c r="J223" s="49">
        <v>0</v>
      </c>
      <c r="K223" s="46">
        <v>0</v>
      </c>
      <c r="L223" s="62">
        <v>0</v>
      </c>
      <c r="M223" s="62"/>
      <c r="N223" s="62"/>
      <c r="O223" s="62"/>
      <c r="P223" s="62">
        <v>0</v>
      </c>
      <c r="Q223" s="62"/>
      <c r="R223" s="235">
        <v>0</v>
      </c>
      <c r="S223" s="235"/>
    </row>
    <row r="224" spans="1:19" ht="24.75" customHeight="1">
      <c r="A224" s="79"/>
      <c r="B224" s="207"/>
      <c r="C224" s="236"/>
      <c r="D224" s="236"/>
      <c r="E224" s="148" t="s">
        <v>7</v>
      </c>
      <c r="F224" s="148"/>
      <c r="G224" s="148"/>
      <c r="H224" s="60">
        <v>346.47</v>
      </c>
      <c r="I224" s="61"/>
      <c r="J224" s="49">
        <v>295.48</v>
      </c>
      <c r="K224" s="46">
        <f>J224/H224*100</f>
        <v>85.2829970848847</v>
      </c>
      <c r="L224" s="175">
        <v>1462.19</v>
      </c>
      <c r="M224" s="175"/>
      <c r="N224" s="175"/>
      <c r="O224" s="175"/>
      <c r="P224" s="175">
        <v>881.4</v>
      </c>
      <c r="Q224" s="175"/>
      <c r="R224" s="235">
        <f>P224/L224*100</f>
        <v>60.27944384792674</v>
      </c>
      <c r="S224" s="235"/>
    </row>
    <row r="225" spans="1:19" ht="21.75" customHeight="1">
      <c r="A225" s="79" t="s">
        <v>16</v>
      </c>
      <c r="B225" s="207" t="s">
        <v>101</v>
      </c>
      <c r="C225" s="236"/>
      <c r="D225" s="236"/>
      <c r="E225" s="66" t="s">
        <v>3</v>
      </c>
      <c r="F225" s="66"/>
      <c r="G225" s="66"/>
      <c r="H225" s="108">
        <f>H226+H227+H228+H229</f>
        <v>84.63</v>
      </c>
      <c r="I225" s="109"/>
      <c r="J225" s="52">
        <f>J226+J227+J228+J229</f>
        <v>76.89</v>
      </c>
      <c r="K225" s="53">
        <f>J225/H225*100</f>
        <v>90.85430698333926</v>
      </c>
      <c r="L225" s="176">
        <f>L226+L227+L228+L229</f>
        <v>338.52</v>
      </c>
      <c r="M225" s="176"/>
      <c r="N225" s="176"/>
      <c r="O225" s="176"/>
      <c r="P225" s="176">
        <f>P226+P227+P228+P229</f>
        <v>217.5</v>
      </c>
      <c r="Q225" s="176"/>
      <c r="R225" s="204">
        <f>P225/L225*100</f>
        <v>64.25026586316909</v>
      </c>
      <c r="S225" s="204"/>
    </row>
    <row r="226" spans="1:19" ht="21.75" customHeight="1">
      <c r="A226" s="79"/>
      <c r="B226" s="207"/>
      <c r="C226" s="236"/>
      <c r="D226" s="236"/>
      <c r="E226" s="59" t="s">
        <v>4</v>
      </c>
      <c r="F226" s="59"/>
      <c r="G226" s="59"/>
      <c r="H226" s="110">
        <v>0</v>
      </c>
      <c r="I226" s="109"/>
      <c r="J226" s="50">
        <v>0</v>
      </c>
      <c r="K226" s="51">
        <v>0</v>
      </c>
      <c r="L226" s="175">
        <v>0</v>
      </c>
      <c r="M226" s="175"/>
      <c r="N226" s="175"/>
      <c r="O226" s="175"/>
      <c r="P226" s="175">
        <v>0</v>
      </c>
      <c r="Q226" s="175"/>
      <c r="R226" s="235">
        <v>0</v>
      </c>
      <c r="S226" s="235"/>
    </row>
    <row r="227" spans="1:19" ht="21" customHeight="1">
      <c r="A227" s="79"/>
      <c r="B227" s="207"/>
      <c r="C227" s="236"/>
      <c r="D227" s="236"/>
      <c r="E227" s="59" t="s">
        <v>5</v>
      </c>
      <c r="F227" s="59"/>
      <c r="G227" s="59"/>
      <c r="H227" s="110">
        <v>42.33</v>
      </c>
      <c r="I227" s="109"/>
      <c r="J227" s="50">
        <v>38.45</v>
      </c>
      <c r="K227" s="51">
        <v>0</v>
      </c>
      <c r="L227" s="175">
        <v>169.26</v>
      </c>
      <c r="M227" s="175"/>
      <c r="N227" s="175"/>
      <c r="O227" s="175"/>
      <c r="P227" s="175">
        <v>108.75</v>
      </c>
      <c r="Q227" s="175"/>
      <c r="R227" s="235">
        <f>P227/L227*100</f>
        <v>64.25026586316909</v>
      </c>
      <c r="S227" s="235"/>
    </row>
    <row r="228" spans="1:19" ht="21" customHeight="1">
      <c r="A228" s="79"/>
      <c r="B228" s="207"/>
      <c r="C228" s="236"/>
      <c r="D228" s="236"/>
      <c r="E228" s="59" t="s">
        <v>6</v>
      </c>
      <c r="F228" s="59"/>
      <c r="G228" s="59"/>
      <c r="H228" s="110">
        <v>0</v>
      </c>
      <c r="I228" s="109"/>
      <c r="J228" s="50">
        <v>0</v>
      </c>
      <c r="K228" s="51">
        <v>0</v>
      </c>
      <c r="L228" s="175">
        <v>0</v>
      </c>
      <c r="M228" s="175"/>
      <c r="N228" s="175"/>
      <c r="O228" s="175"/>
      <c r="P228" s="175">
        <v>0</v>
      </c>
      <c r="Q228" s="175"/>
      <c r="R228" s="235">
        <v>0</v>
      </c>
      <c r="S228" s="235"/>
    </row>
    <row r="229" spans="1:19" ht="18.75" customHeight="1">
      <c r="A229" s="79"/>
      <c r="B229" s="207"/>
      <c r="C229" s="236"/>
      <c r="D229" s="236"/>
      <c r="E229" s="59" t="s">
        <v>7</v>
      </c>
      <c r="F229" s="59"/>
      <c r="G229" s="59"/>
      <c r="H229" s="110">
        <v>42.3</v>
      </c>
      <c r="I229" s="109"/>
      <c r="J229" s="50">
        <v>38.44</v>
      </c>
      <c r="K229" s="51">
        <f>J229/H229*100</f>
        <v>90.87470449172577</v>
      </c>
      <c r="L229" s="175">
        <v>169.26</v>
      </c>
      <c r="M229" s="175"/>
      <c r="N229" s="175"/>
      <c r="O229" s="175"/>
      <c r="P229" s="175">
        <v>108.75</v>
      </c>
      <c r="Q229" s="175"/>
      <c r="R229" s="235">
        <f>P229/L229*100</f>
        <v>64.25026586316909</v>
      </c>
      <c r="S229" s="235"/>
    </row>
    <row r="230" spans="1:19" ht="14.25">
      <c r="A230" s="79" t="s">
        <v>17</v>
      </c>
      <c r="B230" s="207" t="s">
        <v>102</v>
      </c>
      <c r="C230" s="236"/>
      <c r="D230" s="236"/>
      <c r="E230" s="66" t="s">
        <v>3</v>
      </c>
      <c r="F230" s="66"/>
      <c r="G230" s="66"/>
      <c r="H230" s="108">
        <f>H231+H232+H233+H234</f>
        <v>761.67</v>
      </c>
      <c r="I230" s="109"/>
      <c r="J230" s="52">
        <f>J231+J232+J233+J234</f>
        <v>440.3</v>
      </c>
      <c r="K230" s="53">
        <f>J230/H230*100</f>
        <v>57.80718683944491</v>
      </c>
      <c r="L230" s="176">
        <f>L231+L232+L233+L234</f>
        <v>3046.68</v>
      </c>
      <c r="M230" s="176"/>
      <c r="N230" s="176"/>
      <c r="O230" s="176"/>
      <c r="P230" s="176">
        <f>P231+P232+P233+P234</f>
        <v>1079.65</v>
      </c>
      <c r="Q230" s="176"/>
      <c r="R230" s="204">
        <f>P230/L230*100</f>
        <v>35.43693463048302</v>
      </c>
      <c r="S230" s="204"/>
    </row>
    <row r="231" spans="1:19" ht="32.25" customHeight="1">
      <c r="A231" s="79"/>
      <c r="B231" s="207"/>
      <c r="C231" s="236"/>
      <c r="D231" s="236"/>
      <c r="E231" s="148" t="s">
        <v>4</v>
      </c>
      <c r="F231" s="148"/>
      <c r="G231" s="148"/>
      <c r="H231" s="110">
        <v>0</v>
      </c>
      <c r="I231" s="109"/>
      <c r="J231" s="50">
        <v>0</v>
      </c>
      <c r="K231" s="51">
        <v>0</v>
      </c>
      <c r="L231" s="175">
        <v>0</v>
      </c>
      <c r="M231" s="175"/>
      <c r="N231" s="175"/>
      <c r="O231" s="175"/>
      <c r="P231" s="175">
        <v>0</v>
      </c>
      <c r="Q231" s="175"/>
      <c r="R231" s="235">
        <v>0</v>
      </c>
      <c r="S231" s="235"/>
    </row>
    <row r="232" spans="1:19" ht="14.25">
      <c r="A232" s="79"/>
      <c r="B232" s="207"/>
      <c r="C232" s="236"/>
      <c r="D232" s="236"/>
      <c r="E232" s="148" t="s">
        <v>5</v>
      </c>
      <c r="F232" s="148"/>
      <c r="G232" s="148"/>
      <c r="H232" s="110">
        <v>380.84</v>
      </c>
      <c r="I232" s="109"/>
      <c r="J232" s="50">
        <v>220.15</v>
      </c>
      <c r="K232" s="51">
        <v>0</v>
      </c>
      <c r="L232" s="175">
        <v>1523.34</v>
      </c>
      <c r="M232" s="175"/>
      <c r="N232" s="175"/>
      <c r="O232" s="175"/>
      <c r="P232" s="175">
        <v>539.83</v>
      </c>
      <c r="Q232" s="175"/>
      <c r="R232" s="235">
        <f>P232/L232*100</f>
        <v>35.4372628566177</v>
      </c>
      <c r="S232" s="235"/>
    </row>
    <row r="233" spans="1:19" ht="14.25">
      <c r="A233" s="79"/>
      <c r="B233" s="207"/>
      <c r="C233" s="236"/>
      <c r="D233" s="236"/>
      <c r="E233" s="148" t="s">
        <v>6</v>
      </c>
      <c r="F233" s="148"/>
      <c r="G233" s="148"/>
      <c r="H233" s="110">
        <v>0</v>
      </c>
      <c r="I233" s="109"/>
      <c r="J233" s="50">
        <v>0</v>
      </c>
      <c r="K233" s="51">
        <v>0</v>
      </c>
      <c r="L233" s="175">
        <v>0</v>
      </c>
      <c r="M233" s="175"/>
      <c r="N233" s="175"/>
      <c r="O233" s="175"/>
      <c r="P233" s="175">
        <v>0</v>
      </c>
      <c r="Q233" s="175"/>
      <c r="R233" s="235">
        <v>0</v>
      </c>
      <c r="S233" s="235"/>
    </row>
    <row r="234" spans="1:19" ht="24.75" customHeight="1">
      <c r="A234" s="79"/>
      <c r="B234" s="207"/>
      <c r="C234" s="236"/>
      <c r="D234" s="236"/>
      <c r="E234" s="148" t="s">
        <v>7</v>
      </c>
      <c r="F234" s="148"/>
      <c r="G234" s="148"/>
      <c r="H234" s="110">
        <v>380.83</v>
      </c>
      <c r="I234" s="109"/>
      <c r="J234" s="50">
        <v>220.15</v>
      </c>
      <c r="K234" s="51">
        <f>J234/H234*100</f>
        <v>57.80794580258909</v>
      </c>
      <c r="L234" s="175">
        <v>1523.34</v>
      </c>
      <c r="M234" s="175"/>
      <c r="N234" s="175"/>
      <c r="O234" s="175"/>
      <c r="P234" s="175">
        <v>539.82</v>
      </c>
      <c r="Q234" s="175"/>
      <c r="R234" s="235">
        <f>P234/L234*100</f>
        <v>35.436606404348346</v>
      </c>
      <c r="S234" s="235"/>
    </row>
    <row r="235" spans="1:19" ht="15" customHeight="1">
      <c r="A235" s="111" t="s">
        <v>44</v>
      </c>
      <c r="B235" s="112"/>
      <c r="C235" s="112"/>
      <c r="D235" s="113"/>
      <c r="E235" s="100" t="s">
        <v>3</v>
      </c>
      <c r="F235" s="100"/>
      <c r="G235" s="100"/>
      <c r="H235" s="72">
        <f>H236+H237+H238+H239</f>
        <v>11627.169999999998</v>
      </c>
      <c r="I235" s="73"/>
      <c r="J235" s="25">
        <f>J236+J237+J238+J239</f>
        <v>2085.21</v>
      </c>
      <c r="K235" s="26">
        <f>J235/H235*100</f>
        <v>17.933942653285367</v>
      </c>
      <c r="L235" s="157">
        <f>L236+L237+L238+L239</f>
        <v>21688.909999999996</v>
      </c>
      <c r="M235" s="157"/>
      <c r="N235" s="157"/>
      <c r="O235" s="157"/>
      <c r="P235" s="157">
        <f>P236+P237+P238+P239</f>
        <v>6388.579999999999</v>
      </c>
      <c r="Q235" s="157"/>
      <c r="R235" s="147">
        <f>P235/L235*100</f>
        <v>29.45551436194811</v>
      </c>
      <c r="S235" s="147"/>
    </row>
    <row r="236" spans="1:19" ht="33" customHeight="1">
      <c r="A236" s="114"/>
      <c r="B236" s="115"/>
      <c r="C236" s="115"/>
      <c r="D236" s="116"/>
      <c r="E236" s="100" t="s">
        <v>4</v>
      </c>
      <c r="F236" s="100"/>
      <c r="G236" s="100"/>
      <c r="H236" s="72">
        <f>H201+H211</f>
        <v>0</v>
      </c>
      <c r="I236" s="73"/>
      <c r="J236" s="25">
        <f>J201+J211</f>
        <v>0</v>
      </c>
      <c r="K236" s="26">
        <v>0</v>
      </c>
      <c r="L236" s="157">
        <f>L201+L211</f>
        <v>0</v>
      </c>
      <c r="M236" s="157"/>
      <c r="N236" s="157"/>
      <c r="O236" s="157"/>
      <c r="P236" s="157">
        <f>P201+P211</f>
        <v>0</v>
      </c>
      <c r="Q236" s="157"/>
      <c r="R236" s="147">
        <v>0</v>
      </c>
      <c r="S236" s="147"/>
    </row>
    <row r="237" spans="1:19" ht="14.25">
      <c r="A237" s="114"/>
      <c r="B237" s="115"/>
      <c r="C237" s="115"/>
      <c r="D237" s="116"/>
      <c r="E237" s="100" t="s">
        <v>5</v>
      </c>
      <c r="F237" s="100"/>
      <c r="G237" s="100"/>
      <c r="H237" s="72">
        <f>H202+H212</f>
        <v>423.16999999999996</v>
      </c>
      <c r="I237" s="73"/>
      <c r="J237" s="25">
        <f>J202+J212</f>
        <v>258.6</v>
      </c>
      <c r="K237" s="26">
        <v>0</v>
      </c>
      <c r="L237" s="157">
        <f>L202+L212</f>
        <v>1692.6</v>
      </c>
      <c r="M237" s="157"/>
      <c r="N237" s="157"/>
      <c r="O237" s="157"/>
      <c r="P237" s="157">
        <f>P202+P212</f>
        <v>648.58</v>
      </c>
      <c r="Q237" s="157"/>
      <c r="R237" s="147">
        <v>0</v>
      </c>
      <c r="S237" s="147"/>
    </row>
    <row r="238" spans="1:19" ht="14.25">
      <c r="A238" s="114"/>
      <c r="B238" s="115"/>
      <c r="C238" s="115"/>
      <c r="D238" s="116"/>
      <c r="E238" s="100" t="s">
        <v>6</v>
      </c>
      <c r="F238" s="100"/>
      <c r="G238" s="100"/>
      <c r="H238" s="72">
        <f>H203+H213</f>
        <v>0</v>
      </c>
      <c r="I238" s="73"/>
      <c r="J238" s="25">
        <f>J203+J213</f>
        <v>0</v>
      </c>
      <c r="K238" s="26">
        <v>0</v>
      </c>
      <c r="L238" s="157">
        <f>L203+L213</f>
        <v>0</v>
      </c>
      <c r="M238" s="157"/>
      <c r="N238" s="157"/>
      <c r="O238" s="157"/>
      <c r="P238" s="157">
        <f>P203+P213</f>
        <v>0</v>
      </c>
      <c r="Q238" s="157"/>
      <c r="R238" s="147">
        <v>0</v>
      </c>
      <c r="S238" s="147"/>
    </row>
    <row r="239" spans="1:19" ht="21" customHeight="1">
      <c r="A239" s="117"/>
      <c r="B239" s="118"/>
      <c r="C239" s="118"/>
      <c r="D239" s="119"/>
      <c r="E239" s="100" t="s">
        <v>7</v>
      </c>
      <c r="F239" s="100"/>
      <c r="G239" s="100"/>
      <c r="H239" s="72">
        <f>H204+H214</f>
        <v>11203.999999999998</v>
      </c>
      <c r="I239" s="73"/>
      <c r="J239" s="25">
        <f>J214+J204</f>
        <v>1826.6100000000001</v>
      </c>
      <c r="K239" s="26">
        <f>J239/H239*100</f>
        <v>16.30319528739736</v>
      </c>
      <c r="L239" s="157">
        <f>L204+L214</f>
        <v>19996.309999999998</v>
      </c>
      <c r="M239" s="157"/>
      <c r="N239" s="157"/>
      <c r="O239" s="157"/>
      <c r="P239" s="157">
        <f>P204+P214</f>
        <v>5739.999999999999</v>
      </c>
      <c r="Q239" s="157"/>
      <c r="R239" s="147">
        <f>P239/L239*100</f>
        <v>28.705296127135455</v>
      </c>
      <c r="S239" s="147"/>
    </row>
    <row r="240" spans="1:19" ht="42" customHeight="1">
      <c r="A240" s="74" t="s">
        <v>45</v>
      </c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</row>
    <row r="241" spans="1:19" ht="14.25">
      <c r="A241" s="78" t="s">
        <v>18</v>
      </c>
      <c r="B241" s="76" t="s">
        <v>46</v>
      </c>
      <c r="C241" s="77"/>
      <c r="D241" s="77"/>
      <c r="E241" s="76" t="s">
        <v>3</v>
      </c>
      <c r="F241" s="76"/>
      <c r="G241" s="76"/>
      <c r="H241" s="86">
        <f>H242+H243+H244+H245</f>
        <v>353.3</v>
      </c>
      <c r="I241" s="73"/>
      <c r="J241" s="8">
        <f>J242+J243+J244+J245</f>
        <v>344.32</v>
      </c>
      <c r="K241" s="9">
        <f>J241/H241*100</f>
        <v>97.45825077837532</v>
      </c>
      <c r="L241" s="149">
        <f>L242+L243+L244+L245</f>
        <v>1541.62</v>
      </c>
      <c r="M241" s="149"/>
      <c r="N241" s="149"/>
      <c r="O241" s="149"/>
      <c r="P241" s="149">
        <f>P242+P243+P244+P245</f>
        <v>969.76</v>
      </c>
      <c r="Q241" s="149"/>
      <c r="R241" s="205">
        <f>P241/L241*100</f>
        <v>62.90525551043707</v>
      </c>
      <c r="S241" s="205"/>
    </row>
    <row r="242" spans="1:19" ht="26.25" customHeight="1">
      <c r="A242" s="78"/>
      <c r="B242" s="77"/>
      <c r="C242" s="77"/>
      <c r="D242" s="77"/>
      <c r="E242" s="76" t="s">
        <v>88</v>
      </c>
      <c r="F242" s="76"/>
      <c r="G242" s="76"/>
      <c r="H242" s="86">
        <v>0</v>
      </c>
      <c r="I242" s="73"/>
      <c r="J242" s="8">
        <f>J247</f>
        <v>0</v>
      </c>
      <c r="K242" s="9">
        <v>0</v>
      </c>
      <c r="L242" s="149">
        <f>L247</f>
        <v>0</v>
      </c>
      <c r="M242" s="149"/>
      <c r="N242" s="149"/>
      <c r="O242" s="149"/>
      <c r="P242" s="149">
        <f>P247</f>
        <v>0</v>
      </c>
      <c r="Q242" s="149"/>
      <c r="R242" s="205">
        <v>0</v>
      </c>
      <c r="S242" s="205"/>
    </row>
    <row r="243" spans="1:19" ht="14.25">
      <c r="A243" s="78"/>
      <c r="B243" s="77"/>
      <c r="C243" s="77"/>
      <c r="D243" s="77"/>
      <c r="E243" s="76" t="s">
        <v>5</v>
      </c>
      <c r="F243" s="76"/>
      <c r="G243" s="76"/>
      <c r="H243" s="86">
        <v>0</v>
      </c>
      <c r="I243" s="73"/>
      <c r="J243" s="8">
        <f>J248</f>
        <v>0</v>
      </c>
      <c r="K243" s="9">
        <v>0</v>
      </c>
      <c r="L243" s="149">
        <f>L248</f>
        <v>0</v>
      </c>
      <c r="M243" s="149"/>
      <c r="N243" s="149"/>
      <c r="O243" s="149"/>
      <c r="P243" s="149">
        <f>P248</f>
        <v>0</v>
      </c>
      <c r="Q243" s="149"/>
      <c r="R243" s="205">
        <v>0</v>
      </c>
      <c r="S243" s="205"/>
    </row>
    <row r="244" spans="1:19" ht="14.25">
      <c r="A244" s="78"/>
      <c r="B244" s="77"/>
      <c r="C244" s="77"/>
      <c r="D244" s="77"/>
      <c r="E244" s="76" t="s">
        <v>6</v>
      </c>
      <c r="F244" s="76"/>
      <c r="G244" s="76"/>
      <c r="H244" s="86">
        <v>0</v>
      </c>
      <c r="I244" s="73"/>
      <c r="J244" s="8">
        <f>J249</f>
        <v>0</v>
      </c>
      <c r="K244" s="9">
        <v>0</v>
      </c>
      <c r="L244" s="149">
        <f>L249</f>
        <v>0</v>
      </c>
      <c r="M244" s="149"/>
      <c r="N244" s="149"/>
      <c r="O244" s="149"/>
      <c r="P244" s="149">
        <f>P249</f>
        <v>0</v>
      </c>
      <c r="Q244" s="149"/>
      <c r="R244" s="205">
        <v>0</v>
      </c>
      <c r="S244" s="205"/>
    </row>
    <row r="245" spans="1:19" ht="36" customHeight="1">
      <c r="A245" s="78"/>
      <c r="B245" s="77"/>
      <c r="C245" s="77"/>
      <c r="D245" s="77"/>
      <c r="E245" s="76" t="s">
        <v>7</v>
      </c>
      <c r="F245" s="76"/>
      <c r="G245" s="76"/>
      <c r="H245" s="86">
        <f>H250</f>
        <v>353.3</v>
      </c>
      <c r="I245" s="73"/>
      <c r="J245" s="8">
        <f>J250</f>
        <v>344.32</v>
      </c>
      <c r="K245" s="9">
        <f>J245/H245*100</f>
        <v>97.45825077837532</v>
      </c>
      <c r="L245" s="149">
        <f>L250</f>
        <v>1541.62</v>
      </c>
      <c r="M245" s="149"/>
      <c r="N245" s="149"/>
      <c r="O245" s="149"/>
      <c r="P245" s="149">
        <f>P250</f>
        <v>969.76</v>
      </c>
      <c r="Q245" s="149"/>
      <c r="R245" s="205">
        <f>P245/L245*100</f>
        <v>62.90525551043707</v>
      </c>
      <c r="S245" s="205"/>
    </row>
    <row r="246" spans="1:19" ht="14.25">
      <c r="A246" s="79" t="s">
        <v>10</v>
      </c>
      <c r="B246" s="207" t="s">
        <v>82</v>
      </c>
      <c r="C246" s="236"/>
      <c r="D246" s="236"/>
      <c r="E246" s="206" t="s">
        <v>3</v>
      </c>
      <c r="F246" s="206"/>
      <c r="G246" s="206"/>
      <c r="H246" s="108">
        <f>H247+H248+H249+H250</f>
        <v>353.3</v>
      </c>
      <c r="I246" s="109"/>
      <c r="J246" s="52">
        <f>J247+J248+J249+J250</f>
        <v>344.32</v>
      </c>
      <c r="K246" s="53">
        <f>J246/H246*100</f>
        <v>97.45825077837532</v>
      </c>
      <c r="L246" s="176">
        <f>L247+L248+L249+L250</f>
        <v>1541.62</v>
      </c>
      <c r="M246" s="176"/>
      <c r="N246" s="176"/>
      <c r="O246" s="176"/>
      <c r="P246" s="176">
        <f>P247+P248+P249+P250</f>
        <v>969.76</v>
      </c>
      <c r="Q246" s="176"/>
      <c r="R246" s="263">
        <f>P246/L246*100</f>
        <v>62.90525551043707</v>
      </c>
      <c r="S246" s="263"/>
    </row>
    <row r="247" spans="1:19" ht="30" customHeight="1">
      <c r="A247" s="79"/>
      <c r="B247" s="207"/>
      <c r="C247" s="236"/>
      <c r="D247" s="236"/>
      <c r="E247" s="207" t="s">
        <v>88</v>
      </c>
      <c r="F247" s="207"/>
      <c r="G247" s="207"/>
      <c r="H247" s="110">
        <v>0</v>
      </c>
      <c r="I247" s="109"/>
      <c r="J247" s="50">
        <v>0</v>
      </c>
      <c r="K247" s="51">
        <v>0</v>
      </c>
      <c r="L247" s="175">
        <v>0</v>
      </c>
      <c r="M247" s="175"/>
      <c r="N247" s="175"/>
      <c r="O247" s="175"/>
      <c r="P247" s="175">
        <v>0</v>
      </c>
      <c r="Q247" s="175"/>
      <c r="R247" s="264">
        <v>0</v>
      </c>
      <c r="S247" s="264"/>
    </row>
    <row r="248" spans="1:19" ht="14.25">
      <c r="A248" s="79"/>
      <c r="B248" s="207"/>
      <c r="C248" s="236"/>
      <c r="D248" s="236"/>
      <c r="E248" s="207" t="s">
        <v>5</v>
      </c>
      <c r="F248" s="207"/>
      <c r="G248" s="207"/>
      <c r="H248" s="110">
        <v>0</v>
      </c>
      <c r="I248" s="109"/>
      <c r="J248" s="50">
        <v>0</v>
      </c>
      <c r="K248" s="51">
        <v>0</v>
      </c>
      <c r="L248" s="175">
        <v>0</v>
      </c>
      <c r="M248" s="175"/>
      <c r="N248" s="175"/>
      <c r="O248" s="175"/>
      <c r="P248" s="175">
        <v>0</v>
      </c>
      <c r="Q248" s="175"/>
      <c r="R248" s="264">
        <v>0</v>
      </c>
      <c r="S248" s="264"/>
    </row>
    <row r="249" spans="1:19" ht="14.25">
      <c r="A249" s="79"/>
      <c r="B249" s="207"/>
      <c r="C249" s="236"/>
      <c r="D249" s="236"/>
      <c r="E249" s="207" t="s">
        <v>6</v>
      </c>
      <c r="F249" s="207"/>
      <c r="G249" s="207"/>
      <c r="H249" s="110">
        <v>0</v>
      </c>
      <c r="I249" s="109"/>
      <c r="J249" s="50">
        <v>0</v>
      </c>
      <c r="K249" s="51">
        <v>0</v>
      </c>
      <c r="L249" s="175">
        <v>0</v>
      </c>
      <c r="M249" s="175"/>
      <c r="N249" s="175"/>
      <c r="O249" s="175"/>
      <c r="P249" s="175">
        <v>0</v>
      </c>
      <c r="Q249" s="175"/>
      <c r="R249" s="264" t="s">
        <v>53</v>
      </c>
      <c r="S249" s="264"/>
    </row>
    <row r="250" spans="1:19" ht="39.75" customHeight="1">
      <c r="A250" s="79"/>
      <c r="B250" s="207"/>
      <c r="C250" s="236"/>
      <c r="D250" s="236"/>
      <c r="E250" s="207" t="s">
        <v>7</v>
      </c>
      <c r="F250" s="207"/>
      <c r="G250" s="207"/>
      <c r="H250" s="110">
        <v>353.3</v>
      </c>
      <c r="I250" s="109"/>
      <c r="J250" s="50">
        <v>344.32</v>
      </c>
      <c r="K250" s="51">
        <f>J250/H250*100</f>
        <v>97.45825077837532</v>
      </c>
      <c r="L250" s="175">
        <v>1541.62</v>
      </c>
      <c r="M250" s="175"/>
      <c r="N250" s="175"/>
      <c r="O250" s="175"/>
      <c r="P250" s="175">
        <v>969.76</v>
      </c>
      <c r="Q250" s="175"/>
      <c r="R250" s="264">
        <f>P250/L250*100</f>
        <v>62.90525551043707</v>
      </c>
      <c r="S250" s="264"/>
    </row>
    <row r="251" spans="1:19" ht="14.25">
      <c r="A251" s="78" t="s">
        <v>13</v>
      </c>
      <c r="B251" s="76" t="s">
        <v>47</v>
      </c>
      <c r="C251" s="77"/>
      <c r="D251" s="77"/>
      <c r="E251" s="76" t="s">
        <v>3</v>
      </c>
      <c r="F251" s="76"/>
      <c r="G251" s="76"/>
      <c r="H251" s="86">
        <f>H252+H253+H254+H255</f>
        <v>12.7</v>
      </c>
      <c r="I251" s="107"/>
      <c r="J251" s="8">
        <f>J252+J253+J254+J255</f>
        <v>0</v>
      </c>
      <c r="K251" s="9">
        <v>0</v>
      </c>
      <c r="L251" s="149">
        <f>L252+L253+L254+L255</f>
        <v>446.08</v>
      </c>
      <c r="M251" s="149"/>
      <c r="N251" s="149"/>
      <c r="O251" s="149"/>
      <c r="P251" s="149">
        <f>P252+P253+P254+P255</f>
        <v>404.87</v>
      </c>
      <c r="Q251" s="149"/>
      <c r="R251" s="205">
        <f>P251/L251*100</f>
        <v>90.76174677187949</v>
      </c>
      <c r="S251" s="205"/>
    </row>
    <row r="252" spans="1:19" ht="27.75" customHeight="1">
      <c r="A252" s="78"/>
      <c r="B252" s="77"/>
      <c r="C252" s="77"/>
      <c r="D252" s="77"/>
      <c r="E252" s="76" t="s">
        <v>88</v>
      </c>
      <c r="F252" s="76"/>
      <c r="G252" s="76"/>
      <c r="H252" s="86">
        <f>H257</f>
        <v>0</v>
      </c>
      <c r="I252" s="107"/>
      <c r="J252" s="8">
        <f>J257</f>
        <v>0</v>
      </c>
      <c r="K252" s="9">
        <v>0</v>
      </c>
      <c r="L252" s="149">
        <f>L257</f>
        <v>0</v>
      </c>
      <c r="M252" s="149"/>
      <c r="N252" s="149"/>
      <c r="O252" s="149"/>
      <c r="P252" s="149">
        <f>P257</f>
        <v>0</v>
      </c>
      <c r="Q252" s="149"/>
      <c r="R252" s="205">
        <v>0</v>
      </c>
      <c r="S252" s="205"/>
    </row>
    <row r="253" spans="1:19" ht="14.25">
      <c r="A253" s="78"/>
      <c r="B253" s="77"/>
      <c r="C253" s="77"/>
      <c r="D253" s="77"/>
      <c r="E253" s="76" t="s">
        <v>5</v>
      </c>
      <c r="F253" s="76"/>
      <c r="G253" s="76"/>
      <c r="H253" s="86">
        <f>H258</f>
        <v>0</v>
      </c>
      <c r="I253" s="107"/>
      <c r="J253" s="8">
        <f>J258</f>
        <v>0</v>
      </c>
      <c r="K253" s="9">
        <v>0</v>
      </c>
      <c r="L253" s="149">
        <f>L258</f>
        <v>0</v>
      </c>
      <c r="M253" s="149"/>
      <c r="N253" s="149"/>
      <c r="O253" s="149"/>
      <c r="P253" s="149">
        <f>P258</f>
        <v>0</v>
      </c>
      <c r="Q253" s="149"/>
      <c r="R253" s="205">
        <v>0</v>
      </c>
      <c r="S253" s="205"/>
    </row>
    <row r="254" spans="1:19" ht="14.25">
      <c r="A254" s="78"/>
      <c r="B254" s="77"/>
      <c r="C254" s="77"/>
      <c r="D254" s="77"/>
      <c r="E254" s="76" t="s">
        <v>6</v>
      </c>
      <c r="F254" s="76"/>
      <c r="G254" s="76"/>
      <c r="H254" s="86">
        <f>H259</f>
        <v>0</v>
      </c>
      <c r="I254" s="107"/>
      <c r="J254" s="8">
        <f>J259</f>
        <v>0</v>
      </c>
      <c r="K254" s="9">
        <v>0</v>
      </c>
      <c r="L254" s="149">
        <f>L259</f>
        <v>0</v>
      </c>
      <c r="M254" s="149"/>
      <c r="N254" s="149"/>
      <c r="O254" s="149"/>
      <c r="P254" s="149">
        <f>P259</f>
        <v>0</v>
      </c>
      <c r="Q254" s="149"/>
      <c r="R254" s="205">
        <v>0</v>
      </c>
      <c r="S254" s="205"/>
    </row>
    <row r="255" spans="1:19" ht="41.25" customHeight="1">
      <c r="A255" s="78"/>
      <c r="B255" s="77"/>
      <c r="C255" s="77"/>
      <c r="D255" s="77"/>
      <c r="E255" s="76" t="s">
        <v>7</v>
      </c>
      <c r="F255" s="76"/>
      <c r="G255" s="76"/>
      <c r="H255" s="86">
        <f>H260</f>
        <v>12.7</v>
      </c>
      <c r="I255" s="107"/>
      <c r="J255" s="8">
        <f>J260</f>
        <v>0</v>
      </c>
      <c r="K255" s="9">
        <v>0</v>
      </c>
      <c r="L255" s="149">
        <f>L260</f>
        <v>446.08</v>
      </c>
      <c r="M255" s="149"/>
      <c r="N255" s="149"/>
      <c r="O255" s="149"/>
      <c r="P255" s="149">
        <f>P260</f>
        <v>404.87</v>
      </c>
      <c r="Q255" s="149"/>
      <c r="R255" s="205">
        <f>P255/L255*100</f>
        <v>90.76174677187949</v>
      </c>
      <c r="S255" s="205"/>
    </row>
    <row r="256" spans="1:19" ht="14.25">
      <c r="A256" s="79" t="s">
        <v>14</v>
      </c>
      <c r="B256" s="207" t="s">
        <v>83</v>
      </c>
      <c r="C256" s="236"/>
      <c r="D256" s="236"/>
      <c r="E256" s="66" t="s">
        <v>3</v>
      </c>
      <c r="F256" s="66"/>
      <c r="G256" s="66"/>
      <c r="H256" s="108">
        <f>H257+H258+H259+H260</f>
        <v>12.7</v>
      </c>
      <c r="I256" s="109"/>
      <c r="J256" s="52">
        <f>J257+J258+J259+J260</f>
        <v>0</v>
      </c>
      <c r="K256" s="53">
        <v>0</v>
      </c>
      <c r="L256" s="176">
        <f>L257+L258+L259+L260</f>
        <v>446.08</v>
      </c>
      <c r="M256" s="176"/>
      <c r="N256" s="176"/>
      <c r="O256" s="176"/>
      <c r="P256" s="176">
        <f>P257+P258+P259+P260</f>
        <v>404.87</v>
      </c>
      <c r="Q256" s="176"/>
      <c r="R256" s="263">
        <f>P256/L256*100</f>
        <v>90.76174677187949</v>
      </c>
      <c r="S256" s="263"/>
    </row>
    <row r="257" spans="1:19" ht="32.25" customHeight="1">
      <c r="A257" s="79"/>
      <c r="B257" s="207"/>
      <c r="C257" s="236"/>
      <c r="D257" s="236"/>
      <c r="E257" s="148" t="s">
        <v>88</v>
      </c>
      <c r="F257" s="148"/>
      <c r="G257" s="148"/>
      <c r="H257" s="110">
        <v>0</v>
      </c>
      <c r="I257" s="109"/>
      <c r="J257" s="50">
        <v>0</v>
      </c>
      <c r="K257" s="51">
        <v>0</v>
      </c>
      <c r="L257" s="175">
        <v>0</v>
      </c>
      <c r="M257" s="175"/>
      <c r="N257" s="175"/>
      <c r="O257" s="175"/>
      <c r="P257" s="175">
        <v>0</v>
      </c>
      <c r="Q257" s="175"/>
      <c r="R257" s="264">
        <v>0</v>
      </c>
      <c r="S257" s="264"/>
    </row>
    <row r="258" spans="1:19" ht="14.25">
      <c r="A258" s="79"/>
      <c r="B258" s="207"/>
      <c r="C258" s="236"/>
      <c r="D258" s="236"/>
      <c r="E258" s="148" t="s">
        <v>5</v>
      </c>
      <c r="F258" s="148"/>
      <c r="G258" s="148"/>
      <c r="H258" s="110">
        <v>0</v>
      </c>
      <c r="I258" s="109"/>
      <c r="J258" s="50">
        <v>0</v>
      </c>
      <c r="K258" s="51">
        <v>0</v>
      </c>
      <c r="L258" s="175">
        <v>0</v>
      </c>
      <c r="M258" s="175"/>
      <c r="N258" s="175"/>
      <c r="O258" s="175"/>
      <c r="P258" s="175">
        <v>0</v>
      </c>
      <c r="Q258" s="175"/>
      <c r="R258" s="264">
        <v>0</v>
      </c>
      <c r="S258" s="264"/>
    </row>
    <row r="259" spans="1:19" ht="14.25">
      <c r="A259" s="79"/>
      <c r="B259" s="207"/>
      <c r="C259" s="236"/>
      <c r="D259" s="236"/>
      <c r="E259" s="148" t="s">
        <v>6</v>
      </c>
      <c r="F259" s="148"/>
      <c r="G259" s="148"/>
      <c r="H259" s="110">
        <v>0</v>
      </c>
      <c r="I259" s="109"/>
      <c r="J259" s="50">
        <v>0</v>
      </c>
      <c r="K259" s="51">
        <v>0</v>
      </c>
      <c r="L259" s="175">
        <v>0</v>
      </c>
      <c r="M259" s="175"/>
      <c r="N259" s="175"/>
      <c r="O259" s="175"/>
      <c r="P259" s="175">
        <v>0</v>
      </c>
      <c r="Q259" s="175"/>
      <c r="R259" s="264">
        <v>0</v>
      </c>
      <c r="S259" s="264"/>
    </row>
    <row r="260" spans="1:19" ht="14.25">
      <c r="A260" s="79"/>
      <c r="B260" s="207"/>
      <c r="C260" s="236"/>
      <c r="D260" s="236"/>
      <c r="E260" s="148" t="s">
        <v>7</v>
      </c>
      <c r="F260" s="148"/>
      <c r="G260" s="148"/>
      <c r="H260" s="110">
        <v>12.7</v>
      </c>
      <c r="I260" s="109"/>
      <c r="J260" s="50">
        <v>0</v>
      </c>
      <c r="K260" s="51">
        <f>J260/H260*100</f>
        <v>0</v>
      </c>
      <c r="L260" s="175">
        <v>446.08</v>
      </c>
      <c r="M260" s="175"/>
      <c r="N260" s="175"/>
      <c r="O260" s="175"/>
      <c r="P260" s="175">
        <v>404.87</v>
      </c>
      <c r="Q260" s="175"/>
      <c r="R260" s="264">
        <f>P260/L260*100</f>
        <v>90.76174677187949</v>
      </c>
      <c r="S260" s="264"/>
    </row>
    <row r="261" spans="1:19" ht="15" customHeight="1">
      <c r="A261" s="111" t="s">
        <v>48</v>
      </c>
      <c r="B261" s="112"/>
      <c r="C261" s="112"/>
      <c r="D261" s="113"/>
      <c r="E261" s="100" t="s">
        <v>3</v>
      </c>
      <c r="F261" s="100"/>
      <c r="G261" s="100"/>
      <c r="H261" s="72">
        <f>H262+H263+H264+H265</f>
        <v>366</v>
      </c>
      <c r="I261" s="73"/>
      <c r="J261" s="25">
        <f>J262+J263+J264+J265</f>
        <v>344.32</v>
      </c>
      <c r="K261" s="26">
        <f>J261/H261*100</f>
        <v>94.07650273224043</v>
      </c>
      <c r="L261" s="157">
        <f>L262+L263+L264+L265</f>
        <v>1987.6999999999998</v>
      </c>
      <c r="M261" s="157"/>
      <c r="N261" s="157"/>
      <c r="O261" s="157"/>
      <c r="P261" s="157">
        <f>P262+P263+P264+P265</f>
        <v>1374.63</v>
      </c>
      <c r="Q261" s="157"/>
      <c r="R261" s="208">
        <f>P261/L261*100</f>
        <v>69.15681440861297</v>
      </c>
      <c r="S261" s="208"/>
    </row>
    <row r="262" spans="1:19" ht="27" customHeight="1">
      <c r="A262" s="114"/>
      <c r="B262" s="115"/>
      <c r="C262" s="115"/>
      <c r="D262" s="116"/>
      <c r="E262" s="100" t="s">
        <v>88</v>
      </c>
      <c r="F262" s="100"/>
      <c r="G262" s="100"/>
      <c r="H262" s="72">
        <f>H242+H252</f>
        <v>0</v>
      </c>
      <c r="I262" s="73"/>
      <c r="J262" s="25">
        <f>J242+J252</f>
        <v>0</v>
      </c>
      <c r="K262" s="26">
        <v>0</v>
      </c>
      <c r="L262" s="157">
        <f>L242+L252</f>
        <v>0</v>
      </c>
      <c r="M262" s="157"/>
      <c r="N262" s="157"/>
      <c r="O262" s="157"/>
      <c r="P262" s="157">
        <f>P242+P252</f>
        <v>0</v>
      </c>
      <c r="Q262" s="157"/>
      <c r="R262" s="208">
        <v>0</v>
      </c>
      <c r="S262" s="208"/>
    </row>
    <row r="263" spans="1:19" ht="14.25">
      <c r="A263" s="114"/>
      <c r="B263" s="115"/>
      <c r="C263" s="115"/>
      <c r="D263" s="116"/>
      <c r="E263" s="100" t="s">
        <v>5</v>
      </c>
      <c r="F263" s="100"/>
      <c r="G263" s="100"/>
      <c r="H263" s="72">
        <f>H243+H253</f>
        <v>0</v>
      </c>
      <c r="I263" s="73"/>
      <c r="J263" s="25">
        <f>J243+J253</f>
        <v>0</v>
      </c>
      <c r="K263" s="26">
        <v>0</v>
      </c>
      <c r="L263" s="157">
        <f>L243+L253</f>
        <v>0</v>
      </c>
      <c r="M263" s="157"/>
      <c r="N263" s="157"/>
      <c r="O263" s="157"/>
      <c r="P263" s="157">
        <f>P243+P253</f>
        <v>0</v>
      </c>
      <c r="Q263" s="157"/>
      <c r="R263" s="208">
        <v>0</v>
      </c>
      <c r="S263" s="208"/>
    </row>
    <row r="264" spans="1:19" ht="14.25">
      <c r="A264" s="114"/>
      <c r="B264" s="115"/>
      <c r="C264" s="115"/>
      <c r="D264" s="116"/>
      <c r="E264" s="100" t="s">
        <v>6</v>
      </c>
      <c r="F264" s="100"/>
      <c r="G264" s="100"/>
      <c r="H264" s="72">
        <f>H244+H254</f>
        <v>0</v>
      </c>
      <c r="I264" s="73"/>
      <c r="J264" s="25">
        <f>J244+J254</f>
        <v>0</v>
      </c>
      <c r="K264" s="26">
        <v>0</v>
      </c>
      <c r="L264" s="157">
        <f>L244+L259</f>
        <v>0</v>
      </c>
      <c r="M264" s="157"/>
      <c r="N264" s="157"/>
      <c r="O264" s="157"/>
      <c r="P264" s="157">
        <f>P244+P254</f>
        <v>0</v>
      </c>
      <c r="Q264" s="157"/>
      <c r="R264" s="208">
        <v>0</v>
      </c>
      <c r="S264" s="208"/>
    </row>
    <row r="265" spans="1:19" ht="14.25">
      <c r="A265" s="117"/>
      <c r="B265" s="118"/>
      <c r="C265" s="118"/>
      <c r="D265" s="119"/>
      <c r="E265" s="100" t="s">
        <v>7</v>
      </c>
      <c r="F265" s="100"/>
      <c r="G265" s="100"/>
      <c r="H265" s="72">
        <f>H245+H255</f>
        <v>366</v>
      </c>
      <c r="I265" s="73"/>
      <c r="J265" s="25">
        <f>J245+J255</f>
        <v>344.32</v>
      </c>
      <c r="K265" s="26">
        <f>J265/H265*100</f>
        <v>94.07650273224043</v>
      </c>
      <c r="L265" s="157">
        <f>L245+L260</f>
        <v>1987.6999999999998</v>
      </c>
      <c r="M265" s="157"/>
      <c r="N265" s="157"/>
      <c r="O265" s="157"/>
      <c r="P265" s="157">
        <f>P245+P255</f>
        <v>1374.63</v>
      </c>
      <c r="Q265" s="157"/>
      <c r="R265" s="208">
        <f>P265/L265*100</f>
        <v>69.15681440861297</v>
      </c>
      <c r="S265" s="208"/>
    </row>
    <row r="266" spans="1:19" ht="33" customHeight="1">
      <c r="A266" s="74" t="s">
        <v>49</v>
      </c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</row>
    <row r="267" spans="1:19" ht="14.25">
      <c r="A267" s="78" t="s">
        <v>18</v>
      </c>
      <c r="B267" s="76" t="s">
        <v>64</v>
      </c>
      <c r="C267" s="126"/>
      <c r="D267" s="126"/>
      <c r="E267" s="76" t="s">
        <v>3</v>
      </c>
      <c r="F267" s="76"/>
      <c r="G267" s="76"/>
      <c r="H267" s="86">
        <f>H268+H269+H271</f>
        <v>700</v>
      </c>
      <c r="I267" s="107"/>
      <c r="J267" s="8">
        <f>J268+J269+J270+J271</f>
        <v>0</v>
      </c>
      <c r="K267" s="27" t="s">
        <v>53</v>
      </c>
      <c r="L267" s="149">
        <f>L268+L269+L270+L271</f>
        <v>800</v>
      </c>
      <c r="M267" s="149"/>
      <c r="N267" s="149"/>
      <c r="O267" s="149"/>
      <c r="P267" s="149">
        <f>P268+P269+P270+P271</f>
        <v>0</v>
      </c>
      <c r="Q267" s="149"/>
      <c r="R267" s="158">
        <f>P267/L267*100</f>
        <v>0</v>
      </c>
      <c r="S267" s="158"/>
    </row>
    <row r="268" spans="1:19" ht="30" customHeight="1">
      <c r="A268" s="78"/>
      <c r="B268" s="126"/>
      <c r="C268" s="126"/>
      <c r="D268" s="126"/>
      <c r="E268" s="76" t="s">
        <v>88</v>
      </c>
      <c r="F268" s="76"/>
      <c r="G268" s="76"/>
      <c r="H268" s="86">
        <f>H273</f>
        <v>0</v>
      </c>
      <c r="I268" s="107"/>
      <c r="J268" s="8">
        <f>J273</f>
        <v>0</v>
      </c>
      <c r="K268" s="27">
        <v>0</v>
      </c>
      <c r="L268" s="149">
        <f>L273</f>
        <v>0</v>
      </c>
      <c r="M268" s="149"/>
      <c r="N268" s="149"/>
      <c r="O268" s="149"/>
      <c r="P268" s="149">
        <f>P273</f>
        <v>0</v>
      </c>
      <c r="Q268" s="149"/>
      <c r="R268" s="158">
        <v>0</v>
      </c>
      <c r="S268" s="158"/>
    </row>
    <row r="269" spans="1:19" ht="14.25">
      <c r="A269" s="78"/>
      <c r="B269" s="126"/>
      <c r="C269" s="126"/>
      <c r="D269" s="126"/>
      <c r="E269" s="76" t="s">
        <v>5</v>
      </c>
      <c r="F269" s="76"/>
      <c r="G269" s="76"/>
      <c r="H269" s="86">
        <f>H274</f>
        <v>0</v>
      </c>
      <c r="I269" s="107"/>
      <c r="J269" s="8">
        <f>J274</f>
        <v>0</v>
      </c>
      <c r="K269" s="27">
        <v>0</v>
      </c>
      <c r="L269" s="149">
        <f>L274</f>
        <v>0</v>
      </c>
      <c r="M269" s="149"/>
      <c r="N269" s="149"/>
      <c r="O269" s="149"/>
      <c r="P269" s="149">
        <f>P274</f>
        <v>0</v>
      </c>
      <c r="Q269" s="149"/>
      <c r="R269" s="158">
        <v>0</v>
      </c>
      <c r="S269" s="158"/>
    </row>
    <row r="270" spans="1:19" ht="14.25">
      <c r="A270" s="78"/>
      <c r="B270" s="126"/>
      <c r="C270" s="126"/>
      <c r="D270" s="126"/>
      <c r="E270" s="76" t="s">
        <v>6</v>
      </c>
      <c r="F270" s="76"/>
      <c r="G270" s="76"/>
      <c r="H270" s="86">
        <f>H275</f>
        <v>0</v>
      </c>
      <c r="I270" s="107"/>
      <c r="J270" s="8">
        <f>J275</f>
        <v>0</v>
      </c>
      <c r="K270" s="27">
        <v>0</v>
      </c>
      <c r="L270" s="149">
        <f>L275</f>
        <v>0</v>
      </c>
      <c r="M270" s="149"/>
      <c r="N270" s="149"/>
      <c r="O270" s="149"/>
      <c r="P270" s="149">
        <f>P275</f>
        <v>0</v>
      </c>
      <c r="Q270" s="149"/>
      <c r="R270" s="158">
        <v>0</v>
      </c>
      <c r="S270" s="158"/>
    </row>
    <row r="271" spans="1:19" ht="14.25">
      <c r="A271" s="78"/>
      <c r="B271" s="126"/>
      <c r="C271" s="126"/>
      <c r="D271" s="126"/>
      <c r="E271" s="76" t="s">
        <v>7</v>
      </c>
      <c r="F271" s="76"/>
      <c r="G271" s="76"/>
      <c r="H271" s="86">
        <f>H276</f>
        <v>700</v>
      </c>
      <c r="I271" s="107"/>
      <c r="J271" s="8">
        <f>J276</f>
        <v>0</v>
      </c>
      <c r="K271" s="27">
        <v>0</v>
      </c>
      <c r="L271" s="149">
        <f>L276</f>
        <v>800</v>
      </c>
      <c r="M271" s="149"/>
      <c r="N271" s="149"/>
      <c r="O271" s="149"/>
      <c r="P271" s="149">
        <f>P276</f>
        <v>0</v>
      </c>
      <c r="Q271" s="149"/>
      <c r="R271" s="158">
        <f>P271/L271*100</f>
        <v>0</v>
      </c>
      <c r="S271" s="158"/>
    </row>
    <row r="272" spans="1:19" ht="14.25">
      <c r="A272" s="79" t="s">
        <v>10</v>
      </c>
      <c r="B272" s="207" t="s">
        <v>97</v>
      </c>
      <c r="C272" s="236"/>
      <c r="D272" s="236"/>
      <c r="E272" s="66" t="s">
        <v>3</v>
      </c>
      <c r="F272" s="66"/>
      <c r="G272" s="66"/>
      <c r="H272" s="67">
        <f>H273+H274+H275+H276</f>
        <v>700</v>
      </c>
      <c r="I272" s="107"/>
      <c r="J272" s="15">
        <f>J273+J274+J275+J276</f>
        <v>0</v>
      </c>
      <c r="K272" s="28">
        <v>0</v>
      </c>
      <c r="L272" s="69">
        <f>L273+L274+L275+L276</f>
        <v>800</v>
      </c>
      <c r="M272" s="69"/>
      <c r="N272" s="69"/>
      <c r="O272" s="69"/>
      <c r="P272" s="69">
        <f>P273+P274+P275+P276</f>
        <v>0</v>
      </c>
      <c r="Q272" s="69"/>
      <c r="R272" s="204">
        <f>P272/L272*100</f>
        <v>0</v>
      </c>
      <c r="S272" s="204"/>
    </row>
    <row r="273" spans="1:19" ht="33" customHeight="1">
      <c r="A273" s="79"/>
      <c r="B273" s="207"/>
      <c r="C273" s="236"/>
      <c r="D273" s="236"/>
      <c r="E273" s="148" t="s">
        <v>88</v>
      </c>
      <c r="F273" s="148"/>
      <c r="G273" s="148"/>
      <c r="H273" s="60">
        <v>0</v>
      </c>
      <c r="I273" s="107"/>
      <c r="J273" s="12">
        <v>0</v>
      </c>
      <c r="K273" s="29">
        <v>0</v>
      </c>
      <c r="L273" s="170">
        <v>0</v>
      </c>
      <c r="M273" s="170"/>
      <c r="N273" s="170"/>
      <c r="O273" s="170"/>
      <c r="P273" s="170">
        <v>0</v>
      </c>
      <c r="Q273" s="170"/>
      <c r="R273" s="235">
        <v>0</v>
      </c>
      <c r="S273" s="235"/>
    </row>
    <row r="274" spans="1:19" ht="14.25">
      <c r="A274" s="79"/>
      <c r="B274" s="207"/>
      <c r="C274" s="236"/>
      <c r="D274" s="236"/>
      <c r="E274" s="148" t="s">
        <v>5</v>
      </c>
      <c r="F274" s="148"/>
      <c r="G274" s="148"/>
      <c r="H274" s="60">
        <v>0</v>
      </c>
      <c r="I274" s="107"/>
      <c r="J274" s="12">
        <v>0</v>
      </c>
      <c r="K274" s="29">
        <v>0</v>
      </c>
      <c r="L274" s="170">
        <v>0</v>
      </c>
      <c r="M274" s="170"/>
      <c r="N274" s="170"/>
      <c r="O274" s="170"/>
      <c r="P274" s="170">
        <v>0</v>
      </c>
      <c r="Q274" s="170"/>
      <c r="R274" s="235">
        <v>0</v>
      </c>
      <c r="S274" s="235"/>
    </row>
    <row r="275" spans="1:19" ht="14.25">
      <c r="A275" s="79"/>
      <c r="B275" s="207"/>
      <c r="C275" s="236"/>
      <c r="D275" s="236"/>
      <c r="E275" s="148" t="s">
        <v>6</v>
      </c>
      <c r="F275" s="148"/>
      <c r="G275" s="148"/>
      <c r="H275" s="60">
        <v>0</v>
      </c>
      <c r="I275" s="107"/>
      <c r="J275" s="12">
        <v>0</v>
      </c>
      <c r="K275" s="29">
        <v>0</v>
      </c>
      <c r="L275" s="170">
        <v>0</v>
      </c>
      <c r="M275" s="170"/>
      <c r="N275" s="170"/>
      <c r="O275" s="170"/>
      <c r="P275" s="170">
        <v>0</v>
      </c>
      <c r="Q275" s="170"/>
      <c r="R275" s="235">
        <v>0</v>
      </c>
      <c r="S275" s="235"/>
    </row>
    <row r="276" spans="1:19" ht="27" customHeight="1">
      <c r="A276" s="79"/>
      <c r="B276" s="207"/>
      <c r="C276" s="236"/>
      <c r="D276" s="236"/>
      <c r="E276" s="148" t="s">
        <v>7</v>
      </c>
      <c r="F276" s="148"/>
      <c r="G276" s="148"/>
      <c r="H276" s="60">
        <v>700</v>
      </c>
      <c r="I276" s="107"/>
      <c r="J276" s="12">
        <v>0</v>
      </c>
      <c r="K276" s="29">
        <v>0</v>
      </c>
      <c r="L276" s="170">
        <v>800</v>
      </c>
      <c r="M276" s="170"/>
      <c r="N276" s="170"/>
      <c r="O276" s="170"/>
      <c r="P276" s="170">
        <v>0</v>
      </c>
      <c r="Q276" s="170"/>
      <c r="R276" s="235">
        <f>P276/L276*100</f>
        <v>0</v>
      </c>
      <c r="S276" s="235"/>
    </row>
    <row r="277" spans="1:19" ht="15" customHeight="1">
      <c r="A277" s="111" t="s">
        <v>50</v>
      </c>
      <c r="B277" s="213"/>
      <c r="C277" s="213"/>
      <c r="D277" s="214"/>
      <c r="E277" s="100" t="s">
        <v>3</v>
      </c>
      <c r="F277" s="100"/>
      <c r="G277" s="100"/>
      <c r="H277" s="72">
        <f>H278+H279+H280+H281</f>
        <v>700</v>
      </c>
      <c r="I277" s="73"/>
      <c r="J277" s="25">
        <f>J278+J279+J280+J281</f>
        <v>0</v>
      </c>
      <c r="K277" s="30">
        <v>0</v>
      </c>
      <c r="L277" s="157">
        <f>L278+L279+L280+L281</f>
        <v>800</v>
      </c>
      <c r="M277" s="157"/>
      <c r="N277" s="157"/>
      <c r="O277" s="157"/>
      <c r="P277" s="157">
        <f>P278+P279+P280+P281</f>
        <v>0</v>
      </c>
      <c r="Q277" s="157"/>
      <c r="R277" s="147">
        <f>P277/L277*100</f>
        <v>0</v>
      </c>
      <c r="S277" s="147"/>
    </row>
    <row r="278" spans="1:19" ht="30" customHeight="1">
      <c r="A278" s="215"/>
      <c r="B278" s="216"/>
      <c r="C278" s="216"/>
      <c r="D278" s="217"/>
      <c r="E278" s="100" t="s">
        <v>88</v>
      </c>
      <c r="F278" s="100"/>
      <c r="G278" s="100"/>
      <c r="H278" s="72">
        <f>H268</f>
        <v>0</v>
      </c>
      <c r="I278" s="73"/>
      <c r="J278" s="25">
        <f>J268</f>
        <v>0</v>
      </c>
      <c r="K278" s="30" t="s">
        <v>53</v>
      </c>
      <c r="L278" s="157">
        <f>L268</f>
        <v>0</v>
      </c>
      <c r="M278" s="157"/>
      <c r="N278" s="157"/>
      <c r="O278" s="157"/>
      <c r="P278" s="157">
        <f>P268</f>
        <v>0</v>
      </c>
      <c r="Q278" s="157"/>
      <c r="R278" s="147" t="s">
        <v>53</v>
      </c>
      <c r="S278" s="147"/>
    </row>
    <row r="279" spans="1:19" ht="14.25">
      <c r="A279" s="215"/>
      <c r="B279" s="216"/>
      <c r="C279" s="216"/>
      <c r="D279" s="217"/>
      <c r="E279" s="100" t="s">
        <v>5</v>
      </c>
      <c r="F279" s="100"/>
      <c r="G279" s="100"/>
      <c r="H279" s="72">
        <f>H269</f>
        <v>0</v>
      </c>
      <c r="I279" s="73"/>
      <c r="J279" s="25">
        <f>J269</f>
        <v>0</v>
      </c>
      <c r="K279" s="30" t="s">
        <v>53</v>
      </c>
      <c r="L279" s="157">
        <f>L269</f>
        <v>0</v>
      </c>
      <c r="M279" s="157"/>
      <c r="N279" s="157"/>
      <c r="O279" s="157"/>
      <c r="P279" s="157">
        <f>P269</f>
        <v>0</v>
      </c>
      <c r="Q279" s="157"/>
      <c r="R279" s="147" t="s">
        <v>53</v>
      </c>
      <c r="S279" s="147"/>
    </row>
    <row r="280" spans="1:19" ht="14.25">
      <c r="A280" s="215"/>
      <c r="B280" s="216"/>
      <c r="C280" s="216"/>
      <c r="D280" s="217"/>
      <c r="E280" s="100" t="s">
        <v>6</v>
      </c>
      <c r="F280" s="100"/>
      <c r="G280" s="100"/>
      <c r="H280" s="72">
        <f>H270</f>
        <v>0</v>
      </c>
      <c r="I280" s="73"/>
      <c r="J280" s="25">
        <f>J270</f>
        <v>0</v>
      </c>
      <c r="K280" s="30" t="s">
        <v>53</v>
      </c>
      <c r="L280" s="157">
        <f>L270</f>
        <v>0</v>
      </c>
      <c r="M280" s="157"/>
      <c r="N280" s="157"/>
      <c r="O280" s="157"/>
      <c r="P280" s="157">
        <f>P270</f>
        <v>0</v>
      </c>
      <c r="Q280" s="157"/>
      <c r="R280" s="147" t="s">
        <v>53</v>
      </c>
      <c r="S280" s="147"/>
    </row>
    <row r="281" spans="1:19" ht="22.5" customHeight="1">
      <c r="A281" s="218"/>
      <c r="B281" s="219"/>
      <c r="C281" s="219"/>
      <c r="D281" s="220"/>
      <c r="E281" s="100" t="s">
        <v>7</v>
      </c>
      <c r="F281" s="100"/>
      <c r="G281" s="100"/>
      <c r="H281" s="72">
        <f>H271</f>
        <v>700</v>
      </c>
      <c r="I281" s="73"/>
      <c r="J281" s="25">
        <f>J271</f>
        <v>0</v>
      </c>
      <c r="K281" s="30">
        <v>0</v>
      </c>
      <c r="L281" s="157">
        <f>L271</f>
        <v>800</v>
      </c>
      <c r="M281" s="157"/>
      <c r="N281" s="157"/>
      <c r="O281" s="157"/>
      <c r="P281" s="157">
        <f>P271</f>
        <v>0</v>
      </c>
      <c r="Q281" s="157"/>
      <c r="R281" s="147">
        <f>P281/L281*100</f>
        <v>0</v>
      </c>
      <c r="S281" s="147"/>
    </row>
    <row r="282" spans="1:19" ht="35.25" customHeight="1">
      <c r="A282" s="74" t="s">
        <v>51</v>
      </c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</row>
    <row r="283" spans="1:19" ht="14.25">
      <c r="A283" s="78" t="s">
        <v>18</v>
      </c>
      <c r="B283" s="76" t="s">
        <v>52</v>
      </c>
      <c r="C283" s="77"/>
      <c r="D283" s="77"/>
      <c r="E283" s="76" t="s">
        <v>3</v>
      </c>
      <c r="F283" s="76"/>
      <c r="G283" s="76"/>
      <c r="H283" s="86">
        <f>H284+H285+H286+H287</f>
        <v>0</v>
      </c>
      <c r="I283" s="209"/>
      <c r="J283" s="40">
        <f>J284+J285+J286+J287</f>
        <v>0</v>
      </c>
      <c r="K283" s="38">
        <v>0</v>
      </c>
      <c r="L283" s="149">
        <f>L284+L285+L286+L287</f>
        <v>10</v>
      </c>
      <c r="M283" s="149"/>
      <c r="N283" s="149"/>
      <c r="O283" s="149"/>
      <c r="P283" s="149">
        <f>P284+P285+P286+P287</f>
        <v>0</v>
      </c>
      <c r="Q283" s="149"/>
      <c r="R283" s="76">
        <f>P283/L283*100</f>
        <v>0</v>
      </c>
      <c r="S283" s="76"/>
    </row>
    <row r="284" spans="1:19" ht="29.25" customHeight="1">
      <c r="A284" s="78"/>
      <c r="B284" s="77"/>
      <c r="C284" s="77"/>
      <c r="D284" s="77"/>
      <c r="E284" s="76" t="s">
        <v>88</v>
      </c>
      <c r="F284" s="76"/>
      <c r="G284" s="76"/>
      <c r="H284" s="146">
        <v>0</v>
      </c>
      <c r="I284" s="209"/>
      <c r="J284" s="39">
        <v>0</v>
      </c>
      <c r="K284" s="38">
        <v>0</v>
      </c>
      <c r="L284" s="149">
        <v>0</v>
      </c>
      <c r="M284" s="149"/>
      <c r="N284" s="149"/>
      <c r="O284" s="149"/>
      <c r="P284" s="149">
        <v>0</v>
      </c>
      <c r="Q284" s="149"/>
      <c r="R284" s="76">
        <v>0</v>
      </c>
      <c r="S284" s="76"/>
    </row>
    <row r="285" spans="1:19" ht="14.25">
      <c r="A285" s="78"/>
      <c r="B285" s="77"/>
      <c r="C285" s="77"/>
      <c r="D285" s="77"/>
      <c r="E285" s="76" t="s">
        <v>5</v>
      </c>
      <c r="F285" s="76"/>
      <c r="G285" s="76"/>
      <c r="H285" s="146">
        <v>0</v>
      </c>
      <c r="I285" s="209"/>
      <c r="J285" s="39"/>
      <c r="K285" s="38">
        <v>0</v>
      </c>
      <c r="L285" s="149">
        <v>0</v>
      </c>
      <c r="M285" s="149"/>
      <c r="N285" s="149"/>
      <c r="O285" s="149"/>
      <c r="P285" s="149">
        <v>0</v>
      </c>
      <c r="Q285" s="149"/>
      <c r="R285" s="76">
        <v>0</v>
      </c>
      <c r="S285" s="76"/>
    </row>
    <row r="286" spans="1:19" ht="14.25">
      <c r="A286" s="78"/>
      <c r="B286" s="77"/>
      <c r="C286" s="77"/>
      <c r="D286" s="77"/>
      <c r="E286" s="76" t="s">
        <v>6</v>
      </c>
      <c r="F286" s="76"/>
      <c r="G286" s="76"/>
      <c r="H286" s="146">
        <v>0</v>
      </c>
      <c r="I286" s="209"/>
      <c r="J286" s="39">
        <v>0</v>
      </c>
      <c r="K286" s="38">
        <v>0</v>
      </c>
      <c r="L286" s="149">
        <v>0</v>
      </c>
      <c r="M286" s="149"/>
      <c r="N286" s="149"/>
      <c r="O286" s="149"/>
      <c r="P286" s="149">
        <v>0</v>
      </c>
      <c r="Q286" s="149"/>
      <c r="R286" s="76">
        <v>0</v>
      </c>
      <c r="S286" s="76"/>
    </row>
    <row r="287" spans="1:19" ht="65.25" customHeight="1">
      <c r="A287" s="78"/>
      <c r="B287" s="77"/>
      <c r="C287" s="77"/>
      <c r="D287" s="77"/>
      <c r="E287" s="76" t="s">
        <v>7</v>
      </c>
      <c r="F287" s="76"/>
      <c r="G287" s="76"/>
      <c r="H287" s="146">
        <f>H292</f>
        <v>0</v>
      </c>
      <c r="I287" s="209"/>
      <c r="J287" s="39">
        <v>0</v>
      </c>
      <c r="K287" s="38">
        <v>0</v>
      </c>
      <c r="L287" s="149">
        <f>L292</f>
        <v>10</v>
      </c>
      <c r="M287" s="149"/>
      <c r="N287" s="149"/>
      <c r="O287" s="149"/>
      <c r="P287" s="149">
        <f>P292</f>
        <v>0</v>
      </c>
      <c r="Q287" s="149"/>
      <c r="R287" s="76">
        <f>P287/L287*100</f>
        <v>0</v>
      </c>
      <c r="S287" s="76"/>
    </row>
    <row r="288" spans="1:19" ht="14.25">
      <c r="A288" s="79" t="s">
        <v>10</v>
      </c>
      <c r="B288" s="207" t="s">
        <v>84</v>
      </c>
      <c r="C288" s="236"/>
      <c r="D288" s="236"/>
      <c r="E288" s="98" t="s">
        <v>3</v>
      </c>
      <c r="F288" s="98"/>
      <c r="G288" s="98"/>
      <c r="H288" s="67">
        <f>H289+H290+H291+H292</f>
        <v>0</v>
      </c>
      <c r="I288" s="107"/>
      <c r="J288" s="10">
        <f>J289+J290+J291+J292</f>
        <v>0</v>
      </c>
      <c r="K288" s="13">
        <v>0</v>
      </c>
      <c r="L288" s="169">
        <f>L289+L290+L291+L292</f>
        <v>10</v>
      </c>
      <c r="M288" s="169"/>
      <c r="N288" s="169"/>
      <c r="O288" s="169"/>
      <c r="P288" s="169">
        <f>P289+P290+P291+P292</f>
        <v>0</v>
      </c>
      <c r="Q288" s="169"/>
      <c r="R288" s="206">
        <f>P288/L288*100</f>
        <v>0</v>
      </c>
      <c r="S288" s="206"/>
    </row>
    <row r="289" spans="1:19" ht="30" customHeight="1">
      <c r="A289" s="79"/>
      <c r="B289" s="207"/>
      <c r="C289" s="236"/>
      <c r="D289" s="236"/>
      <c r="E289" s="148" t="s">
        <v>88</v>
      </c>
      <c r="F289" s="148"/>
      <c r="G289" s="148"/>
      <c r="H289" s="60">
        <v>0</v>
      </c>
      <c r="I289" s="107"/>
      <c r="J289" s="12">
        <v>0</v>
      </c>
      <c r="K289" s="29">
        <v>0</v>
      </c>
      <c r="L289" s="170">
        <v>0</v>
      </c>
      <c r="M289" s="170"/>
      <c r="N289" s="170"/>
      <c r="O289" s="170"/>
      <c r="P289" s="170">
        <v>0</v>
      </c>
      <c r="Q289" s="170"/>
      <c r="R289" s="207">
        <v>0</v>
      </c>
      <c r="S289" s="207"/>
    </row>
    <row r="290" spans="1:19" ht="14.25">
      <c r="A290" s="79"/>
      <c r="B290" s="207"/>
      <c r="C290" s="236"/>
      <c r="D290" s="236"/>
      <c r="E290" s="148" t="s">
        <v>5</v>
      </c>
      <c r="F290" s="148"/>
      <c r="G290" s="148"/>
      <c r="H290" s="60">
        <v>0</v>
      </c>
      <c r="I290" s="107"/>
      <c r="J290" s="12"/>
      <c r="K290" s="29">
        <v>0</v>
      </c>
      <c r="L290" s="170">
        <v>0</v>
      </c>
      <c r="M290" s="170"/>
      <c r="N290" s="170"/>
      <c r="O290" s="170"/>
      <c r="P290" s="170">
        <v>0</v>
      </c>
      <c r="Q290" s="170"/>
      <c r="R290" s="207">
        <v>0</v>
      </c>
      <c r="S290" s="207"/>
    </row>
    <row r="291" spans="1:19" ht="14.25">
      <c r="A291" s="79"/>
      <c r="B291" s="207"/>
      <c r="C291" s="236"/>
      <c r="D291" s="236"/>
      <c r="E291" s="148" t="s">
        <v>6</v>
      </c>
      <c r="F291" s="148"/>
      <c r="G291" s="148"/>
      <c r="H291" s="60">
        <v>0</v>
      </c>
      <c r="I291" s="107"/>
      <c r="J291" s="12">
        <v>0</v>
      </c>
      <c r="K291" s="29">
        <v>0</v>
      </c>
      <c r="L291" s="170">
        <v>0</v>
      </c>
      <c r="M291" s="170"/>
      <c r="N291" s="170"/>
      <c r="O291" s="170"/>
      <c r="P291" s="170">
        <v>0</v>
      </c>
      <c r="Q291" s="170"/>
      <c r="R291" s="207">
        <v>0</v>
      </c>
      <c r="S291" s="207"/>
    </row>
    <row r="292" spans="1:19" ht="54.75" customHeight="1">
      <c r="A292" s="79"/>
      <c r="B292" s="207"/>
      <c r="C292" s="236"/>
      <c r="D292" s="236"/>
      <c r="E292" s="148" t="s">
        <v>7</v>
      </c>
      <c r="F292" s="148"/>
      <c r="G292" s="148"/>
      <c r="H292" s="60">
        <v>0</v>
      </c>
      <c r="I292" s="107"/>
      <c r="J292" s="12">
        <v>0</v>
      </c>
      <c r="K292" s="29">
        <v>0</v>
      </c>
      <c r="L292" s="170">
        <v>10</v>
      </c>
      <c r="M292" s="170"/>
      <c r="N292" s="170"/>
      <c r="O292" s="170"/>
      <c r="P292" s="170">
        <v>0</v>
      </c>
      <c r="Q292" s="170"/>
      <c r="R292" s="207">
        <f>P292/L292*100</f>
        <v>0</v>
      </c>
      <c r="S292" s="207"/>
    </row>
    <row r="293" spans="1:19" ht="14.25">
      <c r="A293" s="111" t="s">
        <v>54</v>
      </c>
      <c r="B293" s="213"/>
      <c r="C293" s="213"/>
      <c r="D293" s="214"/>
      <c r="E293" s="100" t="s">
        <v>3</v>
      </c>
      <c r="F293" s="100"/>
      <c r="G293" s="100"/>
      <c r="H293" s="72">
        <f>H294+H295+H296+H297</f>
        <v>0</v>
      </c>
      <c r="I293" s="73"/>
      <c r="J293" s="25">
        <f>J294+J295+J296+J297</f>
        <v>0</v>
      </c>
      <c r="K293" s="30">
        <v>0</v>
      </c>
      <c r="L293" s="157">
        <f>L294+L295+L296+L297</f>
        <v>10</v>
      </c>
      <c r="M293" s="157"/>
      <c r="N293" s="157"/>
      <c r="O293" s="157"/>
      <c r="P293" s="157">
        <f>P294+P295+P296+P297</f>
        <v>0</v>
      </c>
      <c r="Q293" s="157"/>
      <c r="R293" s="100">
        <f>P293/L293*100</f>
        <v>0</v>
      </c>
      <c r="S293" s="100"/>
    </row>
    <row r="294" spans="1:19" ht="36.75" customHeight="1">
      <c r="A294" s="215"/>
      <c r="B294" s="216"/>
      <c r="C294" s="216"/>
      <c r="D294" s="217"/>
      <c r="E294" s="100" t="s">
        <v>88</v>
      </c>
      <c r="F294" s="100"/>
      <c r="G294" s="100"/>
      <c r="H294" s="72">
        <f>H284</f>
        <v>0</v>
      </c>
      <c r="I294" s="73"/>
      <c r="J294" s="25">
        <f>J284</f>
        <v>0</v>
      </c>
      <c r="K294" s="30">
        <v>0</v>
      </c>
      <c r="L294" s="157">
        <v>0</v>
      </c>
      <c r="M294" s="157"/>
      <c r="N294" s="157"/>
      <c r="O294" s="157"/>
      <c r="P294" s="157">
        <v>0</v>
      </c>
      <c r="Q294" s="157"/>
      <c r="R294" s="100">
        <v>0</v>
      </c>
      <c r="S294" s="100"/>
    </row>
    <row r="295" spans="1:19" ht="14.25">
      <c r="A295" s="215"/>
      <c r="B295" s="216"/>
      <c r="C295" s="216"/>
      <c r="D295" s="217"/>
      <c r="E295" s="100" t="s">
        <v>5</v>
      </c>
      <c r="F295" s="100"/>
      <c r="G295" s="100"/>
      <c r="H295" s="72">
        <f>H285</f>
        <v>0</v>
      </c>
      <c r="I295" s="73"/>
      <c r="J295" s="25">
        <f>J285</f>
        <v>0</v>
      </c>
      <c r="K295" s="30">
        <v>0</v>
      </c>
      <c r="L295" s="157">
        <v>0</v>
      </c>
      <c r="M295" s="157"/>
      <c r="N295" s="157"/>
      <c r="O295" s="157"/>
      <c r="P295" s="157">
        <v>0</v>
      </c>
      <c r="Q295" s="157"/>
      <c r="R295" s="100">
        <v>0</v>
      </c>
      <c r="S295" s="100"/>
    </row>
    <row r="296" spans="1:19" ht="14.25">
      <c r="A296" s="215"/>
      <c r="B296" s="216"/>
      <c r="C296" s="216"/>
      <c r="D296" s="217"/>
      <c r="E296" s="100" t="s">
        <v>6</v>
      </c>
      <c r="F296" s="100"/>
      <c r="G296" s="100"/>
      <c r="H296" s="72">
        <f>H286</f>
        <v>0</v>
      </c>
      <c r="I296" s="73"/>
      <c r="J296" s="25">
        <f>J286</f>
        <v>0</v>
      </c>
      <c r="K296" s="30">
        <v>0</v>
      </c>
      <c r="L296" s="157">
        <v>0</v>
      </c>
      <c r="M296" s="157"/>
      <c r="N296" s="157"/>
      <c r="O296" s="157"/>
      <c r="P296" s="157">
        <v>0</v>
      </c>
      <c r="Q296" s="157"/>
      <c r="R296" s="100">
        <v>0</v>
      </c>
      <c r="S296" s="100"/>
    </row>
    <row r="297" spans="1:19" ht="14.25">
      <c r="A297" s="218"/>
      <c r="B297" s="219"/>
      <c r="C297" s="219"/>
      <c r="D297" s="220"/>
      <c r="E297" s="100" t="s">
        <v>7</v>
      </c>
      <c r="F297" s="100"/>
      <c r="G297" s="100"/>
      <c r="H297" s="72">
        <f>H287</f>
        <v>0</v>
      </c>
      <c r="I297" s="73"/>
      <c r="J297" s="25">
        <f>J287</f>
        <v>0</v>
      </c>
      <c r="K297" s="30">
        <v>0</v>
      </c>
      <c r="L297" s="157">
        <f>L287</f>
        <v>10</v>
      </c>
      <c r="M297" s="157"/>
      <c r="N297" s="157"/>
      <c r="O297" s="157"/>
      <c r="P297" s="157">
        <f>P287</f>
        <v>0</v>
      </c>
      <c r="Q297" s="157"/>
      <c r="R297" s="100">
        <f>P297/L297*100</f>
        <v>0</v>
      </c>
      <c r="S297" s="100"/>
    </row>
    <row r="298" spans="1:19" ht="15" customHeight="1">
      <c r="A298" s="221" t="s">
        <v>55</v>
      </c>
      <c r="B298" s="222"/>
      <c r="C298" s="222"/>
      <c r="D298" s="223"/>
      <c r="E298" s="212" t="s">
        <v>3</v>
      </c>
      <c r="F298" s="212"/>
      <c r="G298" s="212"/>
      <c r="H298" s="70">
        <f>H299+H300+H301+H302</f>
        <v>26333.72</v>
      </c>
      <c r="I298" s="71"/>
      <c r="J298" s="6">
        <f>J299+J300+J301+J302</f>
        <v>14799.45</v>
      </c>
      <c r="K298" s="7">
        <f>J298/H298*100</f>
        <v>56.19961782839644</v>
      </c>
      <c r="L298" s="210">
        <f>L299+L300+L301+L302</f>
        <v>64021.600000000006</v>
      </c>
      <c r="M298" s="210"/>
      <c r="N298" s="210"/>
      <c r="O298" s="210"/>
      <c r="P298" s="210">
        <f>P299+P300+P301+P302</f>
        <v>33304.78</v>
      </c>
      <c r="Q298" s="210"/>
      <c r="R298" s="211">
        <f>P298/L298*100</f>
        <v>52.02116160795731</v>
      </c>
      <c r="S298" s="211"/>
    </row>
    <row r="299" spans="1:19" ht="29.25" customHeight="1">
      <c r="A299" s="224"/>
      <c r="B299" s="225"/>
      <c r="C299" s="225"/>
      <c r="D299" s="226"/>
      <c r="E299" s="212" t="s">
        <v>88</v>
      </c>
      <c r="F299" s="212"/>
      <c r="G299" s="212"/>
      <c r="H299" s="70">
        <f>H133+H169+H195+H236+H262+H278+H294</f>
        <v>0</v>
      </c>
      <c r="I299" s="71"/>
      <c r="J299" s="6">
        <f>J133+J169+J195+J236+J262+J278+J294</f>
        <v>0</v>
      </c>
      <c r="K299" s="7" t="s">
        <v>53</v>
      </c>
      <c r="L299" s="210">
        <f>L133+L169+L195+L236+L262+L278+L294</f>
        <v>0</v>
      </c>
      <c r="M299" s="210"/>
      <c r="N299" s="210"/>
      <c r="O299" s="210"/>
      <c r="P299" s="210">
        <f>P133+P169+P195+P236+P262+P278+P294</f>
        <v>0</v>
      </c>
      <c r="Q299" s="210"/>
      <c r="R299" s="211" t="s">
        <v>53</v>
      </c>
      <c r="S299" s="211"/>
    </row>
    <row r="300" spans="1:19" ht="15">
      <c r="A300" s="224"/>
      <c r="B300" s="225"/>
      <c r="C300" s="225"/>
      <c r="D300" s="226"/>
      <c r="E300" s="212" t="s">
        <v>5</v>
      </c>
      <c r="F300" s="212"/>
      <c r="G300" s="212"/>
      <c r="H300" s="70">
        <f>H134+H170+H196+H237+H263+H279+H295</f>
        <v>6992.6900000000005</v>
      </c>
      <c r="I300" s="71"/>
      <c r="J300" s="6">
        <f>J134+J170+J196+J237+J263+J279+J295</f>
        <v>3737.0099999999998</v>
      </c>
      <c r="K300" s="45">
        <v>0</v>
      </c>
      <c r="L300" s="210">
        <f>L134+L170+L196+L237+L263+L279+L295</f>
        <v>11351.130000000001</v>
      </c>
      <c r="M300" s="210"/>
      <c r="N300" s="210"/>
      <c r="O300" s="210"/>
      <c r="P300" s="210">
        <f>P134+P170+P196+P237+P263+P279+P295</f>
        <v>6071.5599999999995</v>
      </c>
      <c r="Q300" s="210"/>
      <c r="R300" s="211">
        <f>P300/L300*100</f>
        <v>53.48859540856283</v>
      </c>
      <c r="S300" s="211"/>
    </row>
    <row r="301" spans="1:19" ht="37.5" customHeight="1">
      <c r="A301" s="224"/>
      <c r="B301" s="225"/>
      <c r="C301" s="225"/>
      <c r="D301" s="226"/>
      <c r="E301" s="212" t="s">
        <v>6</v>
      </c>
      <c r="F301" s="212"/>
      <c r="G301" s="212"/>
      <c r="H301" s="70">
        <f>H135+H171+H197+H238+H264+H280+H296</f>
        <v>0</v>
      </c>
      <c r="I301" s="71"/>
      <c r="J301" s="6">
        <f>J135+J171+J197+J238+J264+J280+J296</f>
        <v>0</v>
      </c>
      <c r="K301" s="7" t="s">
        <v>53</v>
      </c>
      <c r="L301" s="210">
        <f>L135+L171+L197+L238+L264+L280+L296</f>
        <v>0</v>
      </c>
      <c r="M301" s="210"/>
      <c r="N301" s="210"/>
      <c r="O301" s="210"/>
      <c r="P301" s="210">
        <f>P135+P171+P197+P238+P264+P280+P296</f>
        <v>0</v>
      </c>
      <c r="Q301" s="210"/>
      <c r="R301" s="211" t="s">
        <v>53</v>
      </c>
      <c r="S301" s="211"/>
    </row>
    <row r="302" spans="1:19" ht="39" customHeight="1">
      <c r="A302" s="227"/>
      <c r="B302" s="228"/>
      <c r="C302" s="228"/>
      <c r="D302" s="229"/>
      <c r="E302" s="212" t="s">
        <v>7</v>
      </c>
      <c r="F302" s="212"/>
      <c r="G302" s="212"/>
      <c r="H302" s="70">
        <f>H136+H172+H198+H239+H265+H281+H297</f>
        <v>19341.03</v>
      </c>
      <c r="I302" s="71"/>
      <c r="J302" s="6">
        <f>J136+J172+J198+J239+J265+J281</f>
        <v>11062.44</v>
      </c>
      <c r="K302" s="7">
        <f>J302/H302*100</f>
        <v>57.19674701916083</v>
      </c>
      <c r="L302" s="210">
        <f>L136+L172+L198+L239+L265+L281+L297</f>
        <v>52670.47</v>
      </c>
      <c r="M302" s="210"/>
      <c r="N302" s="210"/>
      <c r="O302" s="210"/>
      <c r="P302" s="210">
        <f>P136+P172+P198+P239+P265+P281+P297</f>
        <v>27233.219999999998</v>
      </c>
      <c r="Q302" s="210"/>
      <c r="R302" s="211">
        <f>P302/L302*100</f>
        <v>51.70491168960519</v>
      </c>
      <c r="S302" s="211"/>
    </row>
    <row r="304" spans="1:11" ht="14.25">
      <c r="A304" s="127"/>
      <c r="B304" s="128"/>
      <c r="C304" s="128"/>
      <c r="D304" s="128"/>
      <c r="E304" s="128"/>
      <c r="F304" s="128"/>
      <c r="G304" s="128"/>
      <c r="H304" s="3"/>
      <c r="I304" s="3"/>
      <c r="J304" s="3"/>
      <c r="K304" s="3"/>
    </row>
    <row r="305" spans="1:11" ht="36.75" customHeight="1">
      <c r="A305" s="127" t="s">
        <v>85</v>
      </c>
      <c r="B305" s="128"/>
      <c r="C305" s="128"/>
      <c r="D305" s="128"/>
      <c r="E305" s="128"/>
      <c r="F305" s="128"/>
      <c r="G305" s="128"/>
      <c r="H305" s="3"/>
      <c r="I305" s="3"/>
      <c r="J305" s="3"/>
      <c r="K305" s="3"/>
    </row>
    <row r="306" spans="1:11" ht="33" customHeight="1">
      <c r="A306" s="231" t="s">
        <v>58</v>
      </c>
      <c r="B306" s="232"/>
      <c r="C306" s="232"/>
      <c r="D306" s="232"/>
      <c r="E306" s="232"/>
      <c r="F306" s="232"/>
      <c r="G306" s="232"/>
      <c r="H306" s="3"/>
      <c r="I306" s="3"/>
      <c r="J306" s="3"/>
      <c r="K306" s="3"/>
    </row>
    <row r="307" spans="1:11" ht="14.25">
      <c r="A307" s="127" t="s">
        <v>59</v>
      </c>
      <c r="B307" s="128"/>
      <c r="C307" s="128"/>
      <c r="D307" s="128"/>
      <c r="E307" s="128"/>
      <c r="F307" s="128"/>
      <c r="G307" s="128"/>
      <c r="H307" s="3"/>
      <c r="I307" s="3"/>
      <c r="J307" s="3"/>
      <c r="K307" s="3"/>
    </row>
    <row r="308" spans="1:11" ht="14.25">
      <c r="A308" s="127" t="s">
        <v>86</v>
      </c>
      <c r="B308" s="128"/>
      <c r="C308" s="128"/>
      <c r="D308" s="128"/>
      <c r="E308" s="128"/>
      <c r="F308" s="128"/>
      <c r="G308" s="128"/>
      <c r="H308" s="3"/>
      <c r="I308" s="3"/>
      <c r="J308" s="3"/>
      <c r="K308" s="3"/>
    </row>
    <row r="309" spans="1:11" ht="33" customHeight="1">
      <c r="A309" s="127" t="s">
        <v>57</v>
      </c>
      <c r="B309" s="128"/>
      <c r="C309" s="128"/>
      <c r="D309" s="128"/>
      <c r="E309" s="128"/>
      <c r="F309" s="128"/>
      <c r="G309" s="128"/>
      <c r="H309" s="3"/>
      <c r="I309" s="3"/>
      <c r="J309" s="3"/>
      <c r="K309" s="3"/>
    </row>
    <row r="310" spans="1:11" ht="14.25">
      <c r="A310" s="127" t="s">
        <v>100</v>
      </c>
      <c r="B310" s="128"/>
      <c r="C310" s="128"/>
      <c r="D310" s="128"/>
      <c r="E310" s="128"/>
      <c r="F310" s="128"/>
      <c r="G310" s="128"/>
      <c r="H310" s="3"/>
      <c r="I310" s="3"/>
      <c r="J310" s="3"/>
      <c r="K310" s="3"/>
    </row>
  </sheetData>
  <sheetProtection/>
  <mergeCells count="1559">
    <mergeCell ref="E116:G116"/>
    <mergeCell ref="E106:G106"/>
    <mergeCell ref="H106:I106"/>
    <mergeCell ref="L106:O106"/>
    <mergeCell ref="P106:Q106"/>
    <mergeCell ref="R106:S106"/>
    <mergeCell ref="H115:I115"/>
    <mergeCell ref="H113:I113"/>
    <mergeCell ref="E114:G114"/>
    <mergeCell ref="L114:O114"/>
    <mergeCell ref="H119:I119"/>
    <mergeCell ref="R118:S118"/>
    <mergeCell ref="E104:G104"/>
    <mergeCell ref="H104:I104"/>
    <mergeCell ref="L104:O104"/>
    <mergeCell ref="P104:Q104"/>
    <mergeCell ref="R104:S104"/>
    <mergeCell ref="H118:I118"/>
    <mergeCell ref="R117:S117"/>
    <mergeCell ref="H117:I117"/>
    <mergeCell ref="E102:G102"/>
    <mergeCell ref="H102:I102"/>
    <mergeCell ref="L102:O102"/>
    <mergeCell ref="P102:Q102"/>
    <mergeCell ref="R102:S102"/>
    <mergeCell ref="H103:I103"/>
    <mergeCell ref="E229:G229"/>
    <mergeCell ref="H229:I229"/>
    <mergeCell ref="L229:O229"/>
    <mergeCell ref="P229:Q229"/>
    <mergeCell ref="R229:S229"/>
    <mergeCell ref="E105:G105"/>
    <mergeCell ref="E227:G227"/>
    <mergeCell ref="H105:I105"/>
    <mergeCell ref="L105:O105"/>
    <mergeCell ref="P105:Q105"/>
    <mergeCell ref="H227:I227"/>
    <mergeCell ref="L227:O227"/>
    <mergeCell ref="P227:Q227"/>
    <mergeCell ref="R227:S227"/>
    <mergeCell ref="E228:G228"/>
    <mergeCell ref="H228:I228"/>
    <mergeCell ref="L228:O228"/>
    <mergeCell ref="P228:Q228"/>
    <mergeCell ref="R228:S228"/>
    <mergeCell ref="P225:Q225"/>
    <mergeCell ref="R225:S225"/>
    <mergeCell ref="E226:G226"/>
    <mergeCell ref="H226:I226"/>
    <mergeCell ref="L226:O226"/>
    <mergeCell ref="P226:Q226"/>
    <mergeCell ref="R226:S226"/>
    <mergeCell ref="E224:G224"/>
    <mergeCell ref="H224:I224"/>
    <mergeCell ref="L224:O224"/>
    <mergeCell ref="P224:Q224"/>
    <mergeCell ref="R224:S224"/>
    <mergeCell ref="A225:A229"/>
    <mergeCell ref="B225:D229"/>
    <mergeCell ref="E225:G225"/>
    <mergeCell ref="H225:I225"/>
    <mergeCell ref="L225:O225"/>
    <mergeCell ref="R222:S222"/>
    <mergeCell ref="E223:G223"/>
    <mergeCell ref="H223:I223"/>
    <mergeCell ref="L223:O223"/>
    <mergeCell ref="P223:Q223"/>
    <mergeCell ref="R223:S223"/>
    <mergeCell ref="R220:S220"/>
    <mergeCell ref="E221:G221"/>
    <mergeCell ref="H221:I221"/>
    <mergeCell ref="L221:O221"/>
    <mergeCell ref="P221:Q221"/>
    <mergeCell ref="R221:S221"/>
    <mergeCell ref="A220:A224"/>
    <mergeCell ref="B220:D224"/>
    <mergeCell ref="E220:G220"/>
    <mergeCell ref="H220:I220"/>
    <mergeCell ref="L220:O220"/>
    <mergeCell ref="P220:Q220"/>
    <mergeCell ref="E222:G222"/>
    <mergeCell ref="H222:I222"/>
    <mergeCell ref="L222:O222"/>
    <mergeCell ref="P222:Q222"/>
    <mergeCell ref="H54:I54"/>
    <mergeCell ref="H55:I55"/>
    <mergeCell ref="H56:I56"/>
    <mergeCell ref="R52:S52"/>
    <mergeCell ref="R53:S53"/>
    <mergeCell ref="R54:S54"/>
    <mergeCell ref="R55:S55"/>
    <mergeCell ref="R56:S56"/>
    <mergeCell ref="H52:I52"/>
    <mergeCell ref="H53:I53"/>
    <mergeCell ref="L52:O52"/>
    <mergeCell ref="L53:O53"/>
    <mergeCell ref="L54:O54"/>
    <mergeCell ref="L55:O55"/>
    <mergeCell ref="L56:O56"/>
    <mergeCell ref="P52:Q52"/>
    <mergeCell ref="P53:Q53"/>
    <mergeCell ref="P54:Q54"/>
    <mergeCell ref="P55:Q55"/>
    <mergeCell ref="P56:Q56"/>
    <mergeCell ref="B52:D56"/>
    <mergeCell ref="E52:G52"/>
    <mergeCell ref="E53:G53"/>
    <mergeCell ref="E54:G54"/>
    <mergeCell ref="E55:G55"/>
    <mergeCell ref="E56:G56"/>
    <mergeCell ref="A310:G310"/>
    <mergeCell ref="A2:S3"/>
    <mergeCell ref="A305:G305"/>
    <mergeCell ref="A306:G306"/>
    <mergeCell ref="A307:G307"/>
    <mergeCell ref="A308:G308"/>
    <mergeCell ref="A309:G309"/>
    <mergeCell ref="A277:D281"/>
    <mergeCell ref="A261:D265"/>
    <mergeCell ref="A52:A56"/>
    <mergeCell ref="A132:D136"/>
    <mergeCell ref="E302:G302"/>
    <mergeCell ref="L302:O302"/>
    <mergeCell ref="E300:G300"/>
    <mergeCell ref="L300:O300"/>
    <mergeCell ref="E293:G293"/>
    <mergeCell ref="L293:O293"/>
    <mergeCell ref="E289:G289"/>
    <mergeCell ref="L289:O289"/>
    <mergeCell ref="E287:G287"/>
    <mergeCell ref="P302:Q302"/>
    <mergeCell ref="R302:S302"/>
    <mergeCell ref="A293:D297"/>
    <mergeCell ref="A298:D302"/>
    <mergeCell ref="E301:G301"/>
    <mergeCell ref="L301:O301"/>
    <mergeCell ref="P301:Q301"/>
    <mergeCell ref="R301:S301"/>
    <mergeCell ref="E299:G299"/>
    <mergeCell ref="L299:O299"/>
    <mergeCell ref="P299:Q299"/>
    <mergeCell ref="R299:S299"/>
    <mergeCell ref="E298:G298"/>
    <mergeCell ref="L298:O298"/>
    <mergeCell ref="P298:Q298"/>
    <mergeCell ref="R298:S298"/>
    <mergeCell ref="H299:I299"/>
    <mergeCell ref="H298:I298"/>
    <mergeCell ref="P300:Q300"/>
    <mergeCell ref="R300:S300"/>
    <mergeCell ref="E296:G296"/>
    <mergeCell ref="L296:O296"/>
    <mergeCell ref="P296:Q296"/>
    <mergeCell ref="R296:S296"/>
    <mergeCell ref="E297:G297"/>
    <mergeCell ref="L297:O297"/>
    <mergeCell ref="P297:Q297"/>
    <mergeCell ref="R297:S297"/>
    <mergeCell ref="P294:Q294"/>
    <mergeCell ref="R294:S294"/>
    <mergeCell ref="E295:G295"/>
    <mergeCell ref="L295:O295"/>
    <mergeCell ref="P295:Q295"/>
    <mergeCell ref="R295:S295"/>
    <mergeCell ref="P293:Q293"/>
    <mergeCell ref="R293:S293"/>
    <mergeCell ref="E294:G294"/>
    <mergeCell ref="L294:O294"/>
    <mergeCell ref="E12:G12"/>
    <mergeCell ref="L12:O12"/>
    <mergeCell ref="P12:Q12"/>
    <mergeCell ref="R12:S12"/>
    <mergeCell ref="E291:G291"/>
    <mergeCell ref="L291:O291"/>
    <mergeCell ref="R14:S14"/>
    <mergeCell ref="E13:G13"/>
    <mergeCell ref="L13:O13"/>
    <mergeCell ref="P13:Q13"/>
    <mergeCell ref="R13:S13"/>
    <mergeCell ref="H24:I24"/>
    <mergeCell ref="E23:G23"/>
    <mergeCell ref="L23:O23"/>
    <mergeCell ref="P23:Q23"/>
    <mergeCell ref="R23:S23"/>
    <mergeCell ref="B12:D16"/>
    <mergeCell ref="E15:G15"/>
    <mergeCell ref="L15:O15"/>
    <mergeCell ref="P15:Q15"/>
    <mergeCell ref="R15:S15"/>
    <mergeCell ref="E14:G14"/>
    <mergeCell ref="L14:O14"/>
    <mergeCell ref="P14:Q14"/>
    <mergeCell ref="E16:G16"/>
    <mergeCell ref="L16:O16"/>
    <mergeCell ref="P291:Q291"/>
    <mergeCell ref="R291:S291"/>
    <mergeCell ref="E292:G292"/>
    <mergeCell ref="L292:O292"/>
    <mergeCell ref="P292:Q292"/>
    <mergeCell ref="R292:S292"/>
    <mergeCell ref="H291:I291"/>
    <mergeCell ref="H292:I292"/>
    <mergeCell ref="P289:Q289"/>
    <mergeCell ref="R289:S289"/>
    <mergeCell ref="E290:G290"/>
    <mergeCell ref="L290:O290"/>
    <mergeCell ref="P290:Q290"/>
    <mergeCell ref="R290:S290"/>
    <mergeCell ref="H289:I289"/>
    <mergeCell ref="H290:I290"/>
    <mergeCell ref="L287:O287"/>
    <mergeCell ref="P287:Q287"/>
    <mergeCell ref="R287:S287"/>
    <mergeCell ref="E288:G288"/>
    <mergeCell ref="L288:O288"/>
    <mergeCell ref="P288:Q288"/>
    <mergeCell ref="R288:S288"/>
    <mergeCell ref="H287:I287"/>
    <mergeCell ref="H288:I288"/>
    <mergeCell ref="E285:G285"/>
    <mergeCell ref="L285:O285"/>
    <mergeCell ref="P285:Q285"/>
    <mergeCell ref="R285:S285"/>
    <mergeCell ref="E286:G286"/>
    <mergeCell ref="L286:O286"/>
    <mergeCell ref="P286:Q286"/>
    <mergeCell ref="R286:S286"/>
    <mergeCell ref="H285:I285"/>
    <mergeCell ref="H286:I286"/>
    <mergeCell ref="E283:G283"/>
    <mergeCell ref="L283:O283"/>
    <mergeCell ref="P283:Q283"/>
    <mergeCell ref="R283:S283"/>
    <mergeCell ref="E284:G284"/>
    <mergeCell ref="L284:O284"/>
    <mergeCell ref="P284:Q284"/>
    <mergeCell ref="R284:S284"/>
    <mergeCell ref="H283:I283"/>
    <mergeCell ref="H284:I284"/>
    <mergeCell ref="E280:G280"/>
    <mergeCell ref="L280:O280"/>
    <mergeCell ref="P280:Q280"/>
    <mergeCell ref="R280:S280"/>
    <mergeCell ref="E281:G281"/>
    <mergeCell ref="L281:O281"/>
    <mergeCell ref="P281:Q281"/>
    <mergeCell ref="R281:S281"/>
    <mergeCell ref="H280:I280"/>
    <mergeCell ref="H281:I281"/>
    <mergeCell ref="E278:G278"/>
    <mergeCell ref="L278:O278"/>
    <mergeCell ref="P278:Q278"/>
    <mergeCell ref="R278:S278"/>
    <mergeCell ref="E279:G279"/>
    <mergeCell ref="L279:O279"/>
    <mergeCell ref="P279:Q279"/>
    <mergeCell ref="R279:S279"/>
    <mergeCell ref="H278:I278"/>
    <mergeCell ref="H279:I279"/>
    <mergeCell ref="E276:G276"/>
    <mergeCell ref="L276:O276"/>
    <mergeCell ref="P276:Q276"/>
    <mergeCell ref="R276:S276"/>
    <mergeCell ref="H276:I276"/>
    <mergeCell ref="E277:G277"/>
    <mergeCell ref="L277:O277"/>
    <mergeCell ref="P277:Q277"/>
    <mergeCell ref="R277:S277"/>
    <mergeCell ref="H277:I277"/>
    <mergeCell ref="E274:G274"/>
    <mergeCell ref="L274:O274"/>
    <mergeCell ref="P274:Q274"/>
    <mergeCell ref="R274:S274"/>
    <mergeCell ref="E275:G275"/>
    <mergeCell ref="L275:O275"/>
    <mergeCell ref="P275:Q275"/>
    <mergeCell ref="R275:S275"/>
    <mergeCell ref="H274:I274"/>
    <mergeCell ref="H275:I275"/>
    <mergeCell ref="E272:G272"/>
    <mergeCell ref="L272:O272"/>
    <mergeCell ref="P272:Q272"/>
    <mergeCell ref="R272:S272"/>
    <mergeCell ref="E273:G273"/>
    <mergeCell ref="L273:O273"/>
    <mergeCell ref="P273:Q273"/>
    <mergeCell ref="R273:S273"/>
    <mergeCell ref="H272:I272"/>
    <mergeCell ref="H273:I273"/>
    <mergeCell ref="E270:G270"/>
    <mergeCell ref="L270:O270"/>
    <mergeCell ref="P270:Q270"/>
    <mergeCell ref="R270:S270"/>
    <mergeCell ref="E271:G271"/>
    <mergeCell ref="L271:O271"/>
    <mergeCell ref="P271:Q271"/>
    <mergeCell ref="R271:S271"/>
    <mergeCell ref="H270:I270"/>
    <mergeCell ref="H271:I271"/>
    <mergeCell ref="E268:G268"/>
    <mergeCell ref="L268:O268"/>
    <mergeCell ref="P268:Q268"/>
    <mergeCell ref="R268:S268"/>
    <mergeCell ref="E269:G269"/>
    <mergeCell ref="L269:O269"/>
    <mergeCell ref="P269:Q269"/>
    <mergeCell ref="R269:S269"/>
    <mergeCell ref="H268:I268"/>
    <mergeCell ref="H269:I269"/>
    <mergeCell ref="E265:G265"/>
    <mergeCell ref="L265:O265"/>
    <mergeCell ref="P265:Q265"/>
    <mergeCell ref="R265:S265"/>
    <mergeCell ref="E267:G267"/>
    <mergeCell ref="L267:O267"/>
    <mergeCell ref="P267:Q267"/>
    <mergeCell ref="R267:S267"/>
    <mergeCell ref="H265:I265"/>
    <mergeCell ref="H267:I267"/>
    <mergeCell ref="E263:G263"/>
    <mergeCell ref="L263:O263"/>
    <mergeCell ref="P263:Q263"/>
    <mergeCell ref="R263:S263"/>
    <mergeCell ref="E264:G264"/>
    <mergeCell ref="L264:O264"/>
    <mergeCell ref="P264:Q264"/>
    <mergeCell ref="R264:S264"/>
    <mergeCell ref="H263:I263"/>
    <mergeCell ref="H264:I264"/>
    <mergeCell ref="E261:G261"/>
    <mergeCell ref="L261:O261"/>
    <mergeCell ref="P261:Q261"/>
    <mergeCell ref="R261:S261"/>
    <mergeCell ref="E262:G262"/>
    <mergeCell ref="L262:O262"/>
    <mergeCell ref="P262:Q262"/>
    <mergeCell ref="R262:S262"/>
    <mergeCell ref="H261:I261"/>
    <mergeCell ref="H262:I262"/>
    <mergeCell ref="E259:G259"/>
    <mergeCell ref="L259:O259"/>
    <mergeCell ref="P259:Q259"/>
    <mergeCell ref="R259:S259"/>
    <mergeCell ref="E260:G260"/>
    <mergeCell ref="L260:O260"/>
    <mergeCell ref="P260:Q260"/>
    <mergeCell ref="R260:S260"/>
    <mergeCell ref="H259:I259"/>
    <mergeCell ref="H260:I260"/>
    <mergeCell ref="E257:G257"/>
    <mergeCell ref="L257:O257"/>
    <mergeCell ref="P257:Q257"/>
    <mergeCell ref="R257:S257"/>
    <mergeCell ref="E258:G258"/>
    <mergeCell ref="L258:O258"/>
    <mergeCell ref="P258:Q258"/>
    <mergeCell ref="R258:S258"/>
    <mergeCell ref="H257:I257"/>
    <mergeCell ref="H258:I258"/>
    <mergeCell ref="E255:G255"/>
    <mergeCell ref="L255:O255"/>
    <mergeCell ref="P255:Q255"/>
    <mergeCell ref="R255:S255"/>
    <mergeCell ref="E256:G256"/>
    <mergeCell ref="L256:O256"/>
    <mergeCell ref="P256:Q256"/>
    <mergeCell ref="R256:S256"/>
    <mergeCell ref="H255:I255"/>
    <mergeCell ref="H256:I256"/>
    <mergeCell ref="E253:G253"/>
    <mergeCell ref="L253:O253"/>
    <mergeCell ref="P253:Q253"/>
    <mergeCell ref="R253:S253"/>
    <mergeCell ref="E254:G254"/>
    <mergeCell ref="L254:O254"/>
    <mergeCell ref="P254:Q254"/>
    <mergeCell ref="R254:S254"/>
    <mergeCell ref="H253:I253"/>
    <mergeCell ref="H254:I254"/>
    <mergeCell ref="E251:G251"/>
    <mergeCell ref="L251:O251"/>
    <mergeCell ref="P251:Q251"/>
    <mergeCell ref="R251:S251"/>
    <mergeCell ref="E252:G252"/>
    <mergeCell ref="L252:O252"/>
    <mergeCell ref="P252:Q252"/>
    <mergeCell ref="R252:S252"/>
    <mergeCell ref="H251:I251"/>
    <mergeCell ref="H252:I252"/>
    <mergeCell ref="E249:G249"/>
    <mergeCell ref="L249:O249"/>
    <mergeCell ref="P249:Q249"/>
    <mergeCell ref="R249:S249"/>
    <mergeCell ref="E250:G250"/>
    <mergeCell ref="L250:O250"/>
    <mergeCell ref="P250:Q250"/>
    <mergeCell ref="R250:S250"/>
    <mergeCell ref="H249:I249"/>
    <mergeCell ref="H250:I250"/>
    <mergeCell ref="E247:G247"/>
    <mergeCell ref="L247:O247"/>
    <mergeCell ref="P247:Q247"/>
    <mergeCell ref="R247:S247"/>
    <mergeCell ref="E248:G248"/>
    <mergeCell ref="L248:O248"/>
    <mergeCell ref="P248:Q248"/>
    <mergeCell ref="R248:S248"/>
    <mergeCell ref="H247:I247"/>
    <mergeCell ref="H248:I248"/>
    <mergeCell ref="E245:G245"/>
    <mergeCell ref="L245:O245"/>
    <mergeCell ref="P245:Q245"/>
    <mergeCell ref="R245:S245"/>
    <mergeCell ref="E246:G246"/>
    <mergeCell ref="L246:O246"/>
    <mergeCell ref="P246:Q246"/>
    <mergeCell ref="R246:S246"/>
    <mergeCell ref="H245:I245"/>
    <mergeCell ref="H246:I246"/>
    <mergeCell ref="E243:G243"/>
    <mergeCell ref="L243:O243"/>
    <mergeCell ref="P243:Q243"/>
    <mergeCell ref="R243:S243"/>
    <mergeCell ref="E244:G244"/>
    <mergeCell ref="L244:O244"/>
    <mergeCell ref="P244:Q244"/>
    <mergeCell ref="R244:S244"/>
    <mergeCell ref="H243:I243"/>
    <mergeCell ref="H244:I244"/>
    <mergeCell ref="P241:Q241"/>
    <mergeCell ref="R241:S241"/>
    <mergeCell ref="E242:G242"/>
    <mergeCell ref="L242:O242"/>
    <mergeCell ref="P242:Q242"/>
    <mergeCell ref="R242:S242"/>
    <mergeCell ref="E241:G241"/>
    <mergeCell ref="L241:O241"/>
    <mergeCell ref="P238:Q238"/>
    <mergeCell ref="R238:S238"/>
    <mergeCell ref="E239:G239"/>
    <mergeCell ref="L239:O239"/>
    <mergeCell ref="P239:Q239"/>
    <mergeCell ref="R239:S239"/>
    <mergeCell ref="E238:G238"/>
    <mergeCell ref="H239:I239"/>
    <mergeCell ref="L238:O238"/>
    <mergeCell ref="E234:G234"/>
    <mergeCell ref="L234:O234"/>
    <mergeCell ref="P234:Q234"/>
    <mergeCell ref="R234:S234"/>
    <mergeCell ref="E235:G235"/>
    <mergeCell ref="L235:O235"/>
    <mergeCell ref="P235:Q235"/>
    <mergeCell ref="R235:S235"/>
    <mergeCell ref="H235:I235"/>
    <mergeCell ref="H234:I234"/>
    <mergeCell ref="L232:O232"/>
    <mergeCell ref="P232:Q232"/>
    <mergeCell ref="R232:S232"/>
    <mergeCell ref="E233:G233"/>
    <mergeCell ref="L233:O233"/>
    <mergeCell ref="P233:Q233"/>
    <mergeCell ref="R233:S233"/>
    <mergeCell ref="H233:I233"/>
    <mergeCell ref="R230:S230"/>
    <mergeCell ref="E231:G231"/>
    <mergeCell ref="L231:O231"/>
    <mergeCell ref="P231:Q231"/>
    <mergeCell ref="R231:S231"/>
    <mergeCell ref="H230:I230"/>
    <mergeCell ref="H231:I231"/>
    <mergeCell ref="E230:G230"/>
    <mergeCell ref="L230:O230"/>
    <mergeCell ref="P230:Q230"/>
    <mergeCell ref="E218:G218"/>
    <mergeCell ref="L218:O218"/>
    <mergeCell ref="P218:Q218"/>
    <mergeCell ref="R218:S218"/>
    <mergeCell ref="E219:G219"/>
    <mergeCell ref="L219:O219"/>
    <mergeCell ref="P219:Q219"/>
    <mergeCell ref="R219:S219"/>
    <mergeCell ref="H218:I218"/>
    <mergeCell ref="H219:I219"/>
    <mergeCell ref="E216:G216"/>
    <mergeCell ref="L216:O216"/>
    <mergeCell ref="P216:Q216"/>
    <mergeCell ref="R216:S216"/>
    <mergeCell ref="E217:G217"/>
    <mergeCell ref="L217:O217"/>
    <mergeCell ref="P217:Q217"/>
    <mergeCell ref="R217:S217"/>
    <mergeCell ref="H216:I216"/>
    <mergeCell ref="H217:I217"/>
    <mergeCell ref="E214:G214"/>
    <mergeCell ref="L214:O214"/>
    <mergeCell ref="P214:Q214"/>
    <mergeCell ref="R214:S214"/>
    <mergeCell ref="E215:G215"/>
    <mergeCell ref="L215:O215"/>
    <mergeCell ref="P215:Q215"/>
    <mergeCell ref="R215:S215"/>
    <mergeCell ref="H214:I214"/>
    <mergeCell ref="H215:I215"/>
    <mergeCell ref="E212:G212"/>
    <mergeCell ref="L212:O212"/>
    <mergeCell ref="P212:Q212"/>
    <mergeCell ref="R212:S212"/>
    <mergeCell ref="E213:G213"/>
    <mergeCell ref="L213:O213"/>
    <mergeCell ref="P213:Q213"/>
    <mergeCell ref="R213:S213"/>
    <mergeCell ref="H212:I212"/>
    <mergeCell ref="H213:I213"/>
    <mergeCell ref="E210:G210"/>
    <mergeCell ref="L210:O210"/>
    <mergeCell ref="P210:Q210"/>
    <mergeCell ref="R210:S210"/>
    <mergeCell ref="E211:G211"/>
    <mergeCell ref="L211:O211"/>
    <mergeCell ref="P211:Q211"/>
    <mergeCell ref="R211:S211"/>
    <mergeCell ref="H210:I210"/>
    <mergeCell ref="H211:I211"/>
    <mergeCell ref="P209:Q209"/>
    <mergeCell ref="R209:S209"/>
    <mergeCell ref="H209:I209"/>
    <mergeCell ref="E207:G207"/>
    <mergeCell ref="L207:O207"/>
    <mergeCell ref="P207:Q207"/>
    <mergeCell ref="R207:S207"/>
    <mergeCell ref="E208:G208"/>
    <mergeCell ref="P208:Q208"/>
    <mergeCell ref="R208:S208"/>
    <mergeCell ref="H207:I207"/>
    <mergeCell ref="H208:I208"/>
    <mergeCell ref="E205:G205"/>
    <mergeCell ref="L205:O205"/>
    <mergeCell ref="P205:Q205"/>
    <mergeCell ref="R205:S205"/>
    <mergeCell ref="E206:G206"/>
    <mergeCell ref="P206:Q206"/>
    <mergeCell ref="R206:S206"/>
    <mergeCell ref="H205:I205"/>
    <mergeCell ref="H206:I206"/>
    <mergeCell ref="E203:G203"/>
    <mergeCell ref="L203:O203"/>
    <mergeCell ref="P203:Q203"/>
    <mergeCell ref="R203:S203"/>
    <mergeCell ref="E204:G204"/>
    <mergeCell ref="P202:Q202"/>
    <mergeCell ref="R202:S202"/>
    <mergeCell ref="H201:I201"/>
    <mergeCell ref="H202:I202"/>
    <mergeCell ref="L204:O204"/>
    <mergeCell ref="P204:Q204"/>
    <mergeCell ref="R204:S204"/>
    <mergeCell ref="H203:I203"/>
    <mergeCell ref="H204:I204"/>
    <mergeCell ref="R201:S201"/>
    <mergeCell ref="E198:G198"/>
    <mergeCell ref="L198:O198"/>
    <mergeCell ref="P198:Q198"/>
    <mergeCell ref="R198:S198"/>
    <mergeCell ref="E200:G200"/>
    <mergeCell ref="L200:O200"/>
    <mergeCell ref="P200:Q200"/>
    <mergeCell ref="R200:S200"/>
    <mergeCell ref="H198:I198"/>
    <mergeCell ref="H200:I200"/>
    <mergeCell ref="E196:G196"/>
    <mergeCell ref="L196:O196"/>
    <mergeCell ref="P196:Q196"/>
    <mergeCell ref="R196:S196"/>
    <mergeCell ref="E197:G197"/>
    <mergeCell ref="L197:O197"/>
    <mergeCell ref="P197:Q197"/>
    <mergeCell ref="R197:S197"/>
    <mergeCell ref="H196:I196"/>
    <mergeCell ref="H197:I197"/>
    <mergeCell ref="E194:G194"/>
    <mergeCell ref="L194:O194"/>
    <mergeCell ref="P194:Q194"/>
    <mergeCell ref="R194:S194"/>
    <mergeCell ref="E195:G195"/>
    <mergeCell ref="L195:O195"/>
    <mergeCell ref="P195:Q195"/>
    <mergeCell ref="R195:S195"/>
    <mergeCell ref="H194:I194"/>
    <mergeCell ref="H195:I195"/>
    <mergeCell ref="E192:G192"/>
    <mergeCell ref="L192:O192"/>
    <mergeCell ref="P192:Q192"/>
    <mergeCell ref="R192:S192"/>
    <mergeCell ref="E193:G193"/>
    <mergeCell ref="L193:O193"/>
    <mergeCell ref="P193:Q193"/>
    <mergeCell ref="R193:S193"/>
    <mergeCell ref="H192:I192"/>
    <mergeCell ref="H193:I193"/>
    <mergeCell ref="E190:G190"/>
    <mergeCell ref="L190:O190"/>
    <mergeCell ref="P190:Q190"/>
    <mergeCell ref="R190:S190"/>
    <mergeCell ref="E191:G191"/>
    <mergeCell ref="L191:O191"/>
    <mergeCell ref="P191:Q191"/>
    <mergeCell ref="R191:S191"/>
    <mergeCell ref="H190:I190"/>
    <mergeCell ref="H191:I191"/>
    <mergeCell ref="E188:G188"/>
    <mergeCell ref="L188:O188"/>
    <mergeCell ref="P188:Q188"/>
    <mergeCell ref="R188:S188"/>
    <mergeCell ref="E189:G189"/>
    <mergeCell ref="L189:O189"/>
    <mergeCell ref="P189:Q189"/>
    <mergeCell ref="R189:S189"/>
    <mergeCell ref="H188:I188"/>
    <mergeCell ref="H189:I189"/>
    <mergeCell ref="E186:G186"/>
    <mergeCell ref="L186:O186"/>
    <mergeCell ref="P186:Q186"/>
    <mergeCell ref="R186:S186"/>
    <mergeCell ref="E187:G187"/>
    <mergeCell ref="L187:O187"/>
    <mergeCell ref="P187:Q187"/>
    <mergeCell ref="R187:S187"/>
    <mergeCell ref="H186:I186"/>
    <mergeCell ref="H187:I187"/>
    <mergeCell ref="E184:G184"/>
    <mergeCell ref="L184:O184"/>
    <mergeCell ref="P184:Q184"/>
    <mergeCell ref="R184:S184"/>
    <mergeCell ref="E185:G185"/>
    <mergeCell ref="L185:O185"/>
    <mergeCell ref="P185:Q185"/>
    <mergeCell ref="R185:S185"/>
    <mergeCell ref="H184:I184"/>
    <mergeCell ref="H185:I185"/>
    <mergeCell ref="E182:G182"/>
    <mergeCell ref="L182:O182"/>
    <mergeCell ref="P182:Q182"/>
    <mergeCell ref="R182:S182"/>
    <mergeCell ref="E183:G183"/>
    <mergeCell ref="L183:O183"/>
    <mergeCell ref="P183:Q183"/>
    <mergeCell ref="R183:S183"/>
    <mergeCell ref="H182:I182"/>
    <mergeCell ref="H183:I183"/>
    <mergeCell ref="E180:G180"/>
    <mergeCell ref="L180:O180"/>
    <mergeCell ref="P180:Q180"/>
    <mergeCell ref="R180:S180"/>
    <mergeCell ref="E181:G181"/>
    <mergeCell ref="L181:O181"/>
    <mergeCell ref="P181:Q181"/>
    <mergeCell ref="R181:S181"/>
    <mergeCell ref="H180:I180"/>
    <mergeCell ref="H181:I181"/>
    <mergeCell ref="E178:G178"/>
    <mergeCell ref="L178:O178"/>
    <mergeCell ref="P178:Q178"/>
    <mergeCell ref="R178:S178"/>
    <mergeCell ref="E179:G179"/>
    <mergeCell ref="L179:O179"/>
    <mergeCell ref="P179:Q179"/>
    <mergeCell ref="R179:S179"/>
    <mergeCell ref="H178:I178"/>
    <mergeCell ref="H179:I179"/>
    <mergeCell ref="E176:G176"/>
    <mergeCell ref="L176:O176"/>
    <mergeCell ref="P176:Q176"/>
    <mergeCell ref="R176:S176"/>
    <mergeCell ref="E177:G177"/>
    <mergeCell ref="L177:O177"/>
    <mergeCell ref="P177:Q177"/>
    <mergeCell ref="R177:S177"/>
    <mergeCell ref="H176:I176"/>
    <mergeCell ref="H177:I177"/>
    <mergeCell ref="E174:G174"/>
    <mergeCell ref="L174:O174"/>
    <mergeCell ref="P174:Q174"/>
    <mergeCell ref="R174:S174"/>
    <mergeCell ref="E175:G175"/>
    <mergeCell ref="L175:O175"/>
    <mergeCell ref="P175:Q175"/>
    <mergeCell ref="R175:S175"/>
    <mergeCell ref="H174:I174"/>
    <mergeCell ref="H175:I175"/>
    <mergeCell ref="E171:G171"/>
    <mergeCell ref="L171:O171"/>
    <mergeCell ref="P171:Q171"/>
    <mergeCell ref="R171:S171"/>
    <mergeCell ref="E172:G172"/>
    <mergeCell ref="L172:O172"/>
    <mergeCell ref="P172:Q172"/>
    <mergeCell ref="R172:S172"/>
    <mergeCell ref="H171:I171"/>
    <mergeCell ref="H172:I172"/>
    <mergeCell ref="E169:G169"/>
    <mergeCell ref="L169:O169"/>
    <mergeCell ref="P169:Q169"/>
    <mergeCell ref="R169:S169"/>
    <mergeCell ref="E170:G170"/>
    <mergeCell ref="L170:O170"/>
    <mergeCell ref="P170:Q170"/>
    <mergeCell ref="R170:S170"/>
    <mergeCell ref="H169:I169"/>
    <mergeCell ref="H170:I170"/>
    <mergeCell ref="E168:G168"/>
    <mergeCell ref="L168:O168"/>
    <mergeCell ref="P168:Q168"/>
    <mergeCell ref="R168:S168"/>
    <mergeCell ref="H168:I168"/>
    <mergeCell ref="E81:G81"/>
    <mergeCell ref="H81:I81"/>
    <mergeCell ref="L81:O81"/>
    <mergeCell ref="P81:Q81"/>
    <mergeCell ref="R81:S81"/>
    <mergeCell ref="E79:G79"/>
    <mergeCell ref="H79:I79"/>
    <mergeCell ref="L79:O79"/>
    <mergeCell ref="P79:Q79"/>
    <mergeCell ref="R79:S79"/>
    <mergeCell ref="E80:G80"/>
    <mergeCell ref="H80:I80"/>
    <mergeCell ref="L80:O80"/>
    <mergeCell ref="P80:Q80"/>
    <mergeCell ref="R80:S80"/>
    <mergeCell ref="E77:G77"/>
    <mergeCell ref="P77:Q77"/>
    <mergeCell ref="R77:S77"/>
    <mergeCell ref="E78:G78"/>
    <mergeCell ref="H78:I78"/>
    <mergeCell ref="L78:O78"/>
    <mergeCell ref="P78:Q78"/>
    <mergeCell ref="R78:S78"/>
    <mergeCell ref="H77:I77"/>
    <mergeCell ref="L77:O77"/>
    <mergeCell ref="E166:G166"/>
    <mergeCell ref="L166:O166"/>
    <mergeCell ref="P166:Q166"/>
    <mergeCell ref="R166:S166"/>
    <mergeCell ref="E167:G167"/>
    <mergeCell ref="L167:O167"/>
    <mergeCell ref="P167:Q167"/>
    <mergeCell ref="R167:S167"/>
    <mergeCell ref="H166:I166"/>
    <mergeCell ref="H167:I167"/>
    <mergeCell ref="E164:G164"/>
    <mergeCell ref="L164:O164"/>
    <mergeCell ref="P164:Q164"/>
    <mergeCell ref="R164:S164"/>
    <mergeCell ref="E165:G165"/>
    <mergeCell ref="L165:O165"/>
    <mergeCell ref="P165:Q165"/>
    <mergeCell ref="R165:S165"/>
    <mergeCell ref="H164:I164"/>
    <mergeCell ref="H165:I165"/>
    <mergeCell ref="E162:G162"/>
    <mergeCell ref="L162:O162"/>
    <mergeCell ref="P162:Q162"/>
    <mergeCell ref="R162:S162"/>
    <mergeCell ref="E163:G163"/>
    <mergeCell ref="L163:O163"/>
    <mergeCell ref="P163:Q163"/>
    <mergeCell ref="R163:S163"/>
    <mergeCell ref="H162:I162"/>
    <mergeCell ref="H163:I163"/>
    <mergeCell ref="P160:Q160"/>
    <mergeCell ref="R160:S160"/>
    <mergeCell ref="E161:G161"/>
    <mergeCell ref="L161:O161"/>
    <mergeCell ref="P161:Q161"/>
    <mergeCell ref="R161:S161"/>
    <mergeCell ref="H160:I160"/>
    <mergeCell ref="H161:I161"/>
    <mergeCell ref="E156:G156"/>
    <mergeCell ref="L156:O156"/>
    <mergeCell ref="P156:Q156"/>
    <mergeCell ref="R156:S156"/>
    <mergeCell ref="E157:G157"/>
    <mergeCell ref="L157:O157"/>
    <mergeCell ref="P157:Q157"/>
    <mergeCell ref="R157:S157"/>
    <mergeCell ref="H156:I156"/>
    <mergeCell ref="H157:I157"/>
    <mergeCell ref="E154:G154"/>
    <mergeCell ref="L154:O154"/>
    <mergeCell ref="P154:Q154"/>
    <mergeCell ref="R154:S154"/>
    <mergeCell ref="E155:G155"/>
    <mergeCell ref="L155:O155"/>
    <mergeCell ref="P155:Q155"/>
    <mergeCell ref="R155:S155"/>
    <mergeCell ref="H154:I154"/>
    <mergeCell ref="H155:I155"/>
    <mergeCell ref="E152:G152"/>
    <mergeCell ref="L152:O152"/>
    <mergeCell ref="P152:Q152"/>
    <mergeCell ref="R152:S152"/>
    <mergeCell ref="E153:G153"/>
    <mergeCell ref="L153:O153"/>
    <mergeCell ref="P153:Q153"/>
    <mergeCell ref="R153:S153"/>
    <mergeCell ref="H152:I152"/>
    <mergeCell ref="H153:I153"/>
    <mergeCell ref="L150:O150"/>
    <mergeCell ref="P150:Q150"/>
    <mergeCell ref="R150:S150"/>
    <mergeCell ref="E151:G151"/>
    <mergeCell ref="L151:O151"/>
    <mergeCell ref="P151:Q151"/>
    <mergeCell ref="R151:S151"/>
    <mergeCell ref="H150:I150"/>
    <mergeCell ref="H151:I151"/>
    <mergeCell ref="E150:G150"/>
    <mergeCell ref="R148:S148"/>
    <mergeCell ref="E149:G149"/>
    <mergeCell ref="L149:O149"/>
    <mergeCell ref="P149:Q149"/>
    <mergeCell ref="R149:S149"/>
    <mergeCell ref="H148:I148"/>
    <mergeCell ref="H149:I149"/>
    <mergeCell ref="E148:G148"/>
    <mergeCell ref="L148:O148"/>
    <mergeCell ref="P148:Q148"/>
    <mergeCell ref="R146:S146"/>
    <mergeCell ref="E147:G147"/>
    <mergeCell ref="L147:O147"/>
    <mergeCell ref="P147:Q147"/>
    <mergeCell ref="R147:S147"/>
    <mergeCell ref="H146:I146"/>
    <mergeCell ref="H147:I147"/>
    <mergeCell ref="E146:G146"/>
    <mergeCell ref="L146:O146"/>
    <mergeCell ref="P146:Q146"/>
    <mergeCell ref="R144:S144"/>
    <mergeCell ref="E145:G145"/>
    <mergeCell ref="L145:O145"/>
    <mergeCell ref="P145:Q145"/>
    <mergeCell ref="R145:S145"/>
    <mergeCell ref="H144:I144"/>
    <mergeCell ref="H145:I145"/>
    <mergeCell ref="E144:G144"/>
    <mergeCell ref="E142:G142"/>
    <mergeCell ref="L142:O142"/>
    <mergeCell ref="P142:Q142"/>
    <mergeCell ref="R142:S142"/>
    <mergeCell ref="E143:G143"/>
    <mergeCell ref="L143:O143"/>
    <mergeCell ref="P143:Q143"/>
    <mergeCell ref="R143:S143"/>
    <mergeCell ref="H142:I142"/>
    <mergeCell ref="H143:I143"/>
    <mergeCell ref="E140:G140"/>
    <mergeCell ref="L140:O140"/>
    <mergeCell ref="P140:Q140"/>
    <mergeCell ref="R140:S140"/>
    <mergeCell ref="E141:G141"/>
    <mergeCell ref="L141:O141"/>
    <mergeCell ref="P141:Q141"/>
    <mergeCell ref="R141:S141"/>
    <mergeCell ref="H140:I140"/>
    <mergeCell ref="H141:I141"/>
    <mergeCell ref="R138:S138"/>
    <mergeCell ref="E139:G139"/>
    <mergeCell ref="L139:O139"/>
    <mergeCell ref="P139:Q139"/>
    <mergeCell ref="R139:S139"/>
    <mergeCell ref="H138:I138"/>
    <mergeCell ref="H139:I139"/>
    <mergeCell ref="E138:G138"/>
    <mergeCell ref="L138:O138"/>
    <mergeCell ref="P138:Q138"/>
    <mergeCell ref="E135:G135"/>
    <mergeCell ref="L135:O135"/>
    <mergeCell ref="P135:Q135"/>
    <mergeCell ref="R135:S135"/>
    <mergeCell ref="E136:G136"/>
    <mergeCell ref="L136:O136"/>
    <mergeCell ref="P136:Q136"/>
    <mergeCell ref="R136:S136"/>
    <mergeCell ref="H135:I135"/>
    <mergeCell ref="H136:I136"/>
    <mergeCell ref="E133:G133"/>
    <mergeCell ref="L133:O133"/>
    <mergeCell ref="P133:Q133"/>
    <mergeCell ref="R133:S133"/>
    <mergeCell ref="E134:G134"/>
    <mergeCell ref="L134:O134"/>
    <mergeCell ref="P134:Q134"/>
    <mergeCell ref="R134:S134"/>
    <mergeCell ref="H133:I133"/>
    <mergeCell ref="H134:I134"/>
    <mergeCell ref="E131:G131"/>
    <mergeCell ref="L131:O131"/>
    <mergeCell ref="P131:Q131"/>
    <mergeCell ref="R131:S131"/>
    <mergeCell ref="E132:G132"/>
    <mergeCell ref="L132:O132"/>
    <mergeCell ref="P132:Q132"/>
    <mergeCell ref="R132:S132"/>
    <mergeCell ref="H131:I131"/>
    <mergeCell ref="H132:I132"/>
    <mergeCell ref="E129:G129"/>
    <mergeCell ref="L129:O129"/>
    <mergeCell ref="P129:Q129"/>
    <mergeCell ref="R129:S129"/>
    <mergeCell ref="E130:G130"/>
    <mergeCell ref="L130:O130"/>
    <mergeCell ref="P130:Q130"/>
    <mergeCell ref="R130:S130"/>
    <mergeCell ref="H129:I129"/>
    <mergeCell ref="H130:I130"/>
    <mergeCell ref="L127:O127"/>
    <mergeCell ref="P127:Q127"/>
    <mergeCell ref="R127:S127"/>
    <mergeCell ref="E128:G128"/>
    <mergeCell ref="L128:O128"/>
    <mergeCell ref="P128:Q128"/>
    <mergeCell ref="R128:S128"/>
    <mergeCell ref="H127:I127"/>
    <mergeCell ref="H128:I128"/>
    <mergeCell ref="L125:O125"/>
    <mergeCell ref="P125:Q125"/>
    <mergeCell ref="R125:S125"/>
    <mergeCell ref="E126:G126"/>
    <mergeCell ref="L126:O126"/>
    <mergeCell ref="P126:Q126"/>
    <mergeCell ref="R126:S126"/>
    <mergeCell ref="H125:I125"/>
    <mergeCell ref="H126:I126"/>
    <mergeCell ref="L123:O123"/>
    <mergeCell ref="P123:Q123"/>
    <mergeCell ref="R123:S123"/>
    <mergeCell ref="E124:G124"/>
    <mergeCell ref="L124:O124"/>
    <mergeCell ref="P124:Q124"/>
    <mergeCell ref="R124:S124"/>
    <mergeCell ref="H123:I123"/>
    <mergeCell ref="H124:I124"/>
    <mergeCell ref="E122:G122"/>
    <mergeCell ref="L122:O122"/>
    <mergeCell ref="P122:Q122"/>
    <mergeCell ref="R122:S122"/>
    <mergeCell ref="H116:I116"/>
    <mergeCell ref="L117:O117"/>
    <mergeCell ref="P121:Q121"/>
    <mergeCell ref="H121:I121"/>
    <mergeCell ref="H120:I120"/>
    <mergeCell ref="L119:O119"/>
    <mergeCell ref="P114:Q114"/>
    <mergeCell ref="R114:S114"/>
    <mergeCell ref="E115:G115"/>
    <mergeCell ref="L115:O115"/>
    <mergeCell ref="P115:Q115"/>
    <mergeCell ref="R115:S115"/>
    <mergeCell ref="H114:I114"/>
    <mergeCell ref="H111:I111"/>
    <mergeCell ref="E112:G112"/>
    <mergeCell ref="L112:O112"/>
    <mergeCell ref="P112:Q112"/>
    <mergeCell ref="R112:S112"/>
    <mergeCell ref="E113:G113"/>
    <mergeCell ref="L113:O113"/>
    <mergeCell ref="P113:Q113"/>
    <mergeCell ref="R113:S113"/>
    <mergeCell ref="H112:I112"/>
    <mergeCell ref="H109:I109"/>
    <mergeCell ref="E110:G110"/>
    <mergeCell ref="L110:O110"/>
    <mergeCell ref="P110:Q110"/>
    <mergeCell ref="R110:S110"/>
    <mergeCell ref="E111:G111"/>
    <mergeCell ref="L111:O111"/>
    <mergeCell ref="P111:Q111"/>
    <mergeCell ref="R111:S111"/>
    <mergeCell ref="H110:I110"/>
    <mergeCell ref="H107:I107"/>
    <mergeCell ref="E108:G108"/>
    <mergeCell ref="L108:O108"/>
    <mergeCell ref="P108:Q108"/>
    <mergeCell ref="R108:S108"/>
    <mergeCell ref="E109:G109"/>
    <mergeCell ref="L109:O109"/>
    <mergeCell ref="P109:Q109"/>
    <mergeCell ref="R109:S109"/>
    <mergeCell ref="H108:I108"/>
    <mergeCell ref="L120:O120"/>
    <mergeCell ref="R101:S101"/>
    <mergeCell ref="P119:Q119"/>
    <mergeCell ref="P120:Q120"/>
    <mergeCell ref="R107:S107"/>
    <mergeCell ref="P118:Q118"/>
    <mergeCell ref="L118:O118"/>
    <mergeCell ref="L116:O116"/>
    <mergeCell ref="P116:Q116"/>
    <mergeCell ref="R116:S116"/>
    <mergeCell ref="L100:O100"/>
    <mergeCell ref="P100:Q100"/>
    <mergeCell ref="R100:S100"/>
    <mergeCell ref="L101:O101"/>
    <mergeCell ref="P101:Q101"/>
    <mergeCell ref="P107:Q107"/>
    <mergeCell ref="L103:O103"/>
    <mergeCell ref="P103:Q103"/>
    <mergeCell ref="R103:S103"/>
    <mergeCell ref="R105:S105"/>
    <mergeCell ref="L97:O97"/>
    <mergeCell ref="L98:O98"/>
    <mergeCell ref="P98:Q98"/>
    <mergeCell ref="R96:S96"/>
    <mergeCell ref="B97:D101"/>
    <mergeCell ref="E99:G99"/>
    <mergeCell ref="L99:O99"/>
    <mergeCell ref="P99:Q99"/>
    <mergeCell ref="R99:S99"/>
    <mergeCell ref="E100:G100"/>
    <mergeCell ref="P97:Q97"/>
    <mergeCell ref="R97:S97"/>
    <mergeCell ref="L95:O95"/>
    <mergeCell ref="P95:Q95"/>
    <mergeCell ref="H99:I99"/>
    <mergeCell ref="H100:I100"/>
    <mergeCell ref="H96:I96"/>
    <mergeCell ref="H97:I97"/>
    <mergeCell ref="L96:O96"/>
    <mergeCell ref="P96:Q96"/>
    <mergeCell ref="L93:O93"/>
    <mergeCell ref="P93:Q93"/>
    <mergeCell ref="H94:I94"/>
    <mergeCell ref="L94:O94"/>
    <mergeCell ref="E95:G95"/>
    <mergeCell ref="R98:S98"/>
    <mergeCell ref="H98:I98"/>
    <mergeCell ref="H93:I93"/>
    <mergeCell ref="R93:S93"/>
    <mergeCell ref="H95:I95"/>
    <mergeCell ref="E97:G97"/>
    <mergeCell ref="E101:G101"/>
    <mergeCell ref="E107:G107"/>
    <mergeCell ref="B92:D96"/>
    <mergeCell ref="E94:G94"/>
    <mergeCell ref="E98:G98"/>
    <mergeCell ref="E96:G96"/>
    <mergeCell ref="B102:D106"/>
    <mergeCell ref="E103:G103"/>
    <mergeCell ref="E93:G93"/>
    <mergeCell ref="R119:S119"/>
    <mergeCell ref="R120:S120"/>
    <mergeCell ref="R121:S121"/>
    <mergeCell ref="P117:Q117"/>
    <mergeCell ref="H92:I92"/>
    <mergeCell ref="H101:I101"/>
    <mergeCell ref="L107:O107"/>
    <mergeCell ref="P94:Q94"/>
    <mergeCell ref="R94:S94"/>
    <mergeCell ref="R95:S95"/>
    <mergeCell ref="E91:G91"/>
    <mergeCell ref="L91:O91"/>
    <mergeCell ref="P90:Q90"/>
    <mergeCell ref="R91:S91"/>
    <mergeCell ref="H91:I91"/>
    <mergeCell ref="L92:O92"/>
    <mergeCell ref="P92:Q92"/>
    <mergeCell ref="P91:Q91"/>
    <mergeCell ref="E92:G92"/>
    <mergeCell ref="R92:S92"/>
    <mergeCell ref="E89:G89"/>
    <mergeCell ref="L89:O89"/>
    <mergeCell ref="P89:Q89"/>
    <mergeCell ref="R89:S89"/>
    <mergeCell ref="E90:G90"/>
    <mergeCell ref="L90:O90"/>
    <mergeCell ref="R90:S90"/>
    <mergeCell ref="H89:I89"/>
    <mergeCell ref="H90:I90"/>
    <mergeCell ref="E87:G87"/>
    <mergeCell ref="L87:O87"/>
    <mergeCell ref="P87:Q87"/>
    <mergeCell ref="R87:S87"/>
    <mergeCell ref="E88:G88"/>
    <mergeCell ref="L88:O88"/>
    <mergeCell ref="P88:Q88"/>
    <mergeCell ref="R88:S88"/>
    <mergeCell ref="H87:I87"/>
    <mergeCell ref="H88:I88"/>
    <mergeCell ref="E85:G85"/>
    <mergeCell ref="L85:O85"/>
    <mergeCell ref="P85:Q85"/>
    <mergeCell ref="R85:S85"/>
    <mergeCell ref="E86:G86"/>
    <mergeCell ref="L86:O86"/>
    <mergeCell ref="P86:Q86"/>
    <mergeCell ref="R86:S86"/>
    <mergeCell ref="H85:I85"/>
    <mergeCell ref="H86:I86"/>
    <mergeCell ref="E83:G83"/>
    <mergeCell ref="L83:O83"/>
    <mergeCell ref="P83:Q83"/>
    <mergeCell ref="R83:S83"/>
    <mergeCell ref="E84:G84"/>
    <mergeCell ref="L84:O84"/>
    <mergeCell ref="P84:Q84"/>
    <mergeCell ref="R84:S84"/>
    <mergeCell ref="H83:I83"/>
    <mergeCell ref="H84:I84"/>
    <mergeCell ref="E76:G76"/>
    <mergeCell ref="L76:O76"/>
    <mergeCell ref="P76:Q76"/>
    <mergeCell ref="R76:S76"/>
    <mergeCell ref="E82:G82"/>
    <mergeCell ref="L82:O82"/>
    <mergeCell ref="P82:Q82"/>
    <mergeCell ref="R82:S82"/>
    <mergeCell ref="H76:I76"/>
    <mergeCell ref="H82:I82"/>
    <mergeCell ref="E74:G74"/>
    <mergeCell ref="L74:O74"/>
    <mergeCell ref="P74:Q74"/>
    <mergeCell ref="R74:S74"/>
    <mergeCell ref="E75:G75"/>
    <mergeCell ref="L75:O75"/>
    <mergeCell ref="P75:Q75"/>
    <mergeCell ref="R75:S75"/>
    <mergeCell ref="H74:I74"/>
    <mergeCell ref="H75:I75"/>
    <mergeCell ref="E72:G72"/>
    <mergeCell ref="L72:O72"/>
    <mergeCell ref="P72:Q72"/>
    <mergeCell ref="R72:S72"/>
    <mergeCell ref="E73:G73"/>
    <mergeCell ref="L73:O73"/>
    <mergeCell ref="P73:Q73"/>
    <mergeCell ref="R73:S73"/>
    <mergeCell ref="H72:I72"/>
    <mergeCell ref="H73:I73"/>
    <mergeCell ref="E70:G70"/>
    <mergeCell ref="L70:O70"/>
    <mergeCell ref="P70:Q70"/>
    <mergeCell ref="R70:S70"/>
    <mergeCell ref="E71:G71"/>
    <mergeCell ref="L71:O71"/>
    <mergeCell ref="P71:Q71"/>
    <mergeCell ref="R71:S71"/>
    <mergeCell ref="H70:I70"/>
    <mergeCell ref="H71:I71"/>
    <mergeCell ref="E68:G68"/>
    <mergeCell ref="L68:O68"/>
    <mergeCell ref="P68:Q68"/>
    <mergeCell ref="R68:S68"/>
    <mergeCell ref="E69:G69"/>
    <mergeCell ref="L69:O69"/>
    <mergeCell ref="P69:Q69"/>
    <mergeCell ref="R69:S69"/>
    <mergeCell ref="H68:I68"/>
    <mergeCell ref="H69:I69"/>
    <mergeCell ref="E66:G66"/>
    <mergeCell ref="L66:O66"/>
    <mergeCell ref="P66:Q66"/>
    <mergeCell ref="R66:S66"/>
    <mergeCell ref="E67:G67"/>
    <mergeCell ref="L67:O67"/>
    <mergeCell ref="P67:Q67"/>
    <mergeCell ref="R67:S67"/>
    <mergeCell ref="H66:I66"/>
    <mergeCell ref="H67:I67"/>
    <mergeCell ref="E64:G64"/>
    <mergeCell ref="L64:O64"/>
    <mergeCell ref="P64:Q64"/>
    <mergeCell ref="R64:S64"/>
    <mergeCell ref="E65:G65"/>
    <mergeCell ref="L65:O65"/>
    <mergeCell ref="P65:Q65"/>
    <mergeCell ref="R65:S65"/>
    <mergeCell ref="H64:I64"/>
    <mergeCell ref="H65:I65"/>
    <mergeCell ref="E62:G62"/>
    <mergeCell ref="L62:O62"/>
    <mergeCell ref="P62:Q62"/>
    <mergeCell ref="R62:S62"/>
    <mergeCell ref="E63:G63"/>
    <mergeCell ref="L63:O63"/>
    <mergeCell ref="P63:Q63"/>
    <mergeCell ref="R63:S63"/>
    <mergeCell ref="H62:I62"/>
    <mergeCell ref="H63:I63"/>
    <mergeCell ref="E51:G51"/>
    <mergeCell ref="L51:O51"/>
    <mergeCell ref="P51:Q51"/>
    <mergeCell ref="R51:S51"/>
    <mergeCell ref="E50:G50"/>
    <mergeCell ref="L50:O50"/>
    <mergeCell ref="P50:Q50"/>
    <mergeCell ref="R50:S50"/>
    <mergeCell ref="H50:I50"/>
    <mergeCell ref="H51:I51"/>
    <mergeCell ref="E47:G47"/>
    <mergeCell ref="L47:O47"/>
    <mergeCell ref="R47:S47"/>
    <mergeCell ref="E48:G48"/>
    <mergeCell ref="L48:O48"/>
    <mergeCell ref="P48:Q48"/>
    <mergeCell ref="R48:S48"/>
    <mergeCell ref="P47:Q47"/>
    <mergeCell ref="L42:O42"/>
    <mergeCell ref="L49:O49"/>
    <mergeCell ref="P49:Q49"/>
    <mergeCell ref="R49:S49"/>
    <mergeCell ref="R45:S45"/>
    <mergeCell ref="E46:G46"/>
    <mergeCell ref="L46:O46"/>
    <mergeCell ref="P46:Q46"/>
    <mergeCell ref="R46:S46"/>
    <mergeCell ref="H46:I46"/>
    <mergeCell ref="R42:S42"/>
    <mergeCell ref="B42:D46"/>
    <mergeCell ref="E44:G44"/>
    <mergeCell ref="L44:O44"/>
    <mergeCell ref="P44:Q44"/>
    <mergeCell ref="R44:S44"/>
    <mergeCell ref="E45:G45"/>
    <mergeCell ref="L45:O45"/>
    <mergeCell ref="P45:Q45"/>
    <mergeCell ref="E42:G42"/>
    <mergeCell ref="E43:G43"/>
    <mergeCell ref="L43:O43"/>
    <mergeCell ref="P43:Q43"/>
    <mergeCell ref="R43:S43"/>
    <mergeCell ref="R40:S40"/>
    <mergeCell ref="E41:G41"/>
    <mergeCell ref="L41:O41"/>
    <mergeCell ref="P41:Q41"/>
    <mergeCell ref="R41:S41"/>
    <mergeCell ref="P42:Q42"/>
    <mergeCell ref="B37:D41"/>
    <mergeCell ref="E39:G39"/>
    <mergeCell ref="L39:O39"/>
    <mergeCell ref="R39:S39"/>
    <mergeCell ref="E40:G40"/>
    <mergeCell ref="L40:O40"/>
    <mergeCell ref="P40:Q40"/>
    <mergeCell ref="E37:G37"/>
    <mergeCell ref="L37:O37"/>
    <mergeCell ref="P37:Q37"/>
    <mergeCell ref="R37:S37"/>
    <mergeCell ref="E38:G38"/>
    <mergeCell ref="L38:O38"/>
    <mergeCell ref="P39:Q39"/>
    <mergeCell ref="R38:S38"/>
    <mergeCell ref="P38:Q38"/>
    <mergeCell ref="R35:S35"/>
    <mergeCell ref="E36:G36"/>
    <mergeCell ref="L36:O36"/>
    <mergeCell ref="P36:Q36"/>
    <mergeCell ref="R36:S36"/>
    <mergeCell ref="B32:D36"/>
    <mergeCell ref="E34:G34"/>
    <mergeCell ref="L34:O34"/>
    <mergeCell ref="P34:Q34"/>
    <mergeCell ref="R34:S34"/>
    <mergeCell ref="E35:G35"/>
    <mergeCell ref="L35:O35"/>
    <mergeCell ref="P35:Q35"/>
    <mergeCell ref="E32:G32"/>
    <mergeCell ref="L32:O32"/>
    <mergeCell ref="P32:Q32"/>
    <mergeCell ref="H33:I33"/>
    <mergeCell ref="H34:I34"/>
    <mergeCell ref="H35:I35"/>
    <mergeCell ref="H32:I32"/>
    <mergeCell ref="R32:S32"/>
    <mergeCell ref="E33:G33"/>
    <mergeCell ref="L33:O33"/>
    <mergeCell ref="P33:Q33"/>
    <mergeCell ref="R33:S33"/>
    <mergeCell ref="E30:G30"/>
    <mergeCell ref="L30:O30"/>
    <mergeCell ref="P30:Q30"/>
    <mergeCell ref="R30:S30"/>
    <mergeCell ref="E31:G31"/>
    <mergeCell ref="L31:O31"/>
    <mergeCell ref="P31:Q31"/>
    <mergeCell ref="R31:S31"/>
    <mergeCell ref="E28:G28"/>
    <mergeCell ref="L28:O28"/>
    <mergeCell ref="P28:Q28"/>
    <mergeCell ref="R28:S28"/>
    <mergeCell ref="E29:G29"/>
    <mergeCell ref="L29:O29"/>
    <mergeCell ref="P29:Q29"/>
    <mergeCell ref="E26:G26"/>
    <mergeCell ref="L26:O26"/>
    <mergeCell ref="P26:Q26"/>
    <mergeCell ref="R26:S26"/>
    <mergeCell ref="R29:S29"/>
    <mergeCell ref="E27:G27"/>
    <mergeCell ref="L27:O27"/>
    <mergeCell ref="P27:Q27"/>
    <mergeCell ref="R27:S27"/>
    <mergeCell ref="H28:I28"/>
    <mergeCell ref="L24:O24"/>
    <mergeCell ref="P24:Q24"/>
    <mergeCell ref="R24:S24"/>
    <mergeCell ref="E25:G25"/>
    <mergeCell ref="L25:O25"/>
    <mergeCell ref="P25:Q25"/>
    <mergeCell ref="R25:S25"/>
    <mergeCell ref="L21:O21"/>
    <mergeCell ref="P21:Q21"/>
    <mergeCell ref="R21:S21"/>
    <mergeCell ref="H23:I23"/>
    <mergeCell ref="B22:D26"/>
    <mergeCell ref="E22:G22"/>
    <mergeCell ref="L22:O22"/>
    <mergeCell ref="P22:Q22"/>
    <mergeCell ref="R22:S22"/>
    <mergeCell ref="E24:G24"/>
    <mergeCell ref="A11:S11"/>
    <mergeCell ref="E20:G20"/>
    <mergeCell ref="L20:O20"/>
    <mergeCell ref="P20:Q20"/>
    <mergeCell ref="R20:S20"/>
    <mergeCell ref="P16:Q16"/>
    <mergeCell ref="R16:S16"/>
    <mergeCell ref="E19:G19"/>
    <mergeCell ref="L19:O19"/>
    <mergeCell ref="P19:Q19"/>
    <mergeCell ref="L17:O17"/>
    <mergeCell ref="P17:Q17"/>
    <mergeCell ref="R17:S17"/>
    <mergeCell ref="E18:G18"/>
    <mergeCell ref="L18:O18"/>
    <mergeCell ref="P18:Q18"/>
    <mergeCell ref="R18:S18"/>
    <mergeCell ref="H18:I18"/>
    <mergeCell ref="A22:A26"/>
    <mergeCell ref="R19:S19"/>
    <mergeCell ref="A12:A16"/>
    <mergeCell ref="A17:A21"/>
    <mergeCell ref="H15:I15"/>
    <mergeCell ref="H16:I16"/>
    <mergeCell ref="H17:I17"/>
    <mergeCell ref="H19:I19"/>
    <mergeCell ref="H25:I25"/>
    <mergeCell ref="H26:I26"/>
    <mergeCell ref="A27:A31"/>
    <mergeCell ref="A32:A36"/>
    <mergeCell ref="A37:A41"/>
    <mergeCell ref="A42:A46"/>
    <mergeCell ref="A92:A96"/>
    <mergeCell ref="A97:A101"/>
    <mergeCell ref="A47:A51"/>
    <mergeCell ref="A62:A66"/>
    <mergeCell ref="A67:A71"/>
    <mergeCell ref="A87:A91"/>
    <mergeCell ref="A153:A157"/>
    <mergeCell ref="A158:A162"/>
    <mergeCell ref="L158:O158"/>
    <mergeCell ref="P158:Q158"/>
    <mergeCell ref="B47:D51"/>
    <mergeCell ref="E49:G49"/>
    <mergeCell ref="L121:O121"/>
    <mergeCell ref="A72:A76"/>
    <mergeCell ref="A82:A86"/>
    <mergeCell ref="H47:I47"/>
    <mergeCell ref="A230:A234"/>
    <mergeCell ref="A184:A188"/>
    <mergeCell ref="A194:D198"/>
    <mergeCell ref="A163:A167"/>
    <mergeCell ref="A107:A111"/>
    <mergeCell ref="A112:A116"/>
    <mergeCell ref="A122:A126"/>
    <mergeCell ref="A200:A204"/>
    <mergeCell ref="A205:A209"/>
    <mergeCell ref="A148:A152"/>
    <mergeCell ref="A210:A214"/>
    <mergeCell ref="A215:A219"/>
    <mergeCell ref="E201:G201"/>
    <mergeCell ref="L201:O201"/>
    <mergeCell ref="E202:G202"/>
    <mergeCell ref="L202:O202"/>
    <mergeCell ref="L206:O206"/>
    <mergeCell ref="L208:O208"/>
    <mergeCell ref="E209:G209"/>
    <mergeCell ref="L209:O209"/>
    <mergeCell ref="A241:A245"/>
    <mergeCell ref="L236:O236"/>
    <mergeCell ref="R236:S236"/>
    <mergeCell ref="A251:A255"/>
    <mergeCell ref="H241:I241"/>
    <mergeCell ref="H242:I242"/>
    <mergeCell ref="L237:O237"/>
    <mergeCell ref="E237:G237"/>
    <mergeCell ref="P236:Q236"/>
    <mergeCell ref="H238:I238"/>
    <mergeCell ref="B272:D276"/>
    <mergeCell ref="B163:D167"/>
    <mergeCell ref="A1:S1"/>
    <mergeCell ref="A4:S5"/>
    <mergeCell ref="B27:D31"/>
    <mergeCell ref="B87:D91"/>
    <mergeCell ref="B127:D131"/>
    <mergeCell ref="P237:Q237"/>
    <mergeCell ref="R158:S158"/>
    <mergeCell ref="R159:S159"/>
    <mergeCell ref="P159:Q159"/>
    <mergeCell ref="H158:I158"/>
    <mergeCell ref="H159:I159"/>
    <mergeCell ref="R237:S237"/>
    <mergeCell ref="E232:G232"/>
    <mergeCell ref="E159:G159"/>
    <mergeCell ref="L159:O159"/>
    <mergeCell ref="P201:Q201"/>
    <mergeCell ref="E160:G160"/>
    <mergeCell ref="L160:O160"/>
    <mergeCell ref="B143:D147"/>
    <mergeCell ref="B122:D126"/>
    <mergeCell ref="A138:A142"/>
    <mergeCell ref="A143:A147"/>
    <mergeCell ref="A199:S199"/>
    <mergeCell ref="A174:A178"/>
    <mergeCell ref="A137:S137"/>
    <mergeCell ref="B138:D142"/>
    <mergeCell ref="L144:O144"/>
    <mergeCell ref="P144:Q144"/>
    <mergeCell ref="B62:D66"/>
    <mergeCell ref="B67:D71"/>
    <mergeCell ref="B72:D76"/>
    <mergeCell ref="B82:D86"/>
    <mergeCell ref="A127:A131"/>
    <mergeCell ref="B107:D111"/>
    <mergeCell ref="B112:D116"/>
    <mergeCell ref="A117:A121"/>
    <mergeCell ref="B117:D121"/>
    <mergeCell ref="A102:A106"/>
    <mergeCell ref="A304:G304"/>
    <mergeCell ref="B179:D183"/>
    <mergeCell ref="B200:D204"/>
    <mergeCell ref="B205:D209"/>
    <mergeCell ref="A288:A292"/>
    <mergeCell ref="A189:A193"/>
    <mergeCell ref="B184:D188"/>
    <mergeCell ref="A240:S240"/>
    <mergeCell ref="B241:D245"/>
    <mergeCell ref="H232:I232"/>
    <mergeCell ref="A6:S7"/>
    <mergeCell ref="A8:S8"/>
    <mergeCell ref="A266:S266"/>
    <mergeCell ref="B267:D271"/>
    <mergeCell ref="E158:G158"/>
    <mergeCell ref="B215:D219"/>
    <mergeCell ref="B189:D193"/>
    <mergeCell ref="B158:D162"/>
    <mergeCell ref="B148:D152"/>
    <mergeCell ref="B77:D81"/>
    <mergeCell ref="B153:D157"/>
    <mergeCell ref="A235:D239"/>
    <mergeCell ref="B230:D234"/>
    <mergeCell ref="A246:A250"/>
    <mergeCell ref="A168:D172"/>
    <mergeCell ref="A256:A260"/>
    <mergeCell ref="B256:D260"/>
    <mergeCell ref="B246:D250"/>
    <mergeCell ref="A179:A183"/>
    <mergeCell ref="B210:D214"/>
    <mergeCell ref="H29:I29"/>
    <mergeCell ref="H30:I30"/>
    <mergeCell ref="H31:I31"/>
    <mergeCell ref="H40:I40"/>
    <mergeCell ref="H41:I41"/>
    <mergeCell ref="H48:I48"/>
    <mergeCell ref="H42:I42"/>
    <mergeCell ref="H43:I43"/>
    <mergeCell ref="H44:I44"/>
    <mergeCell ref="H45:I45"/>
    <mergeCell ref="H49:I49"/>
    <mergeCell ref="H14:I14"/>
    <mergeCell ref="A9:A10"/>
    <mergeCell ref="H22:I22"/>
    <mergeCell ref="H12:I12"/>
    <mergeCell ref="H13:I13"/>
    <mergeCell ref="H20:I20"/>
    <mergeCell ref="H21:I21"/>
    <mergeCell ref="B17:D21"/>
    <mergeCell ref="E17:G17"/>
    <mergeCell ref="E21:G21"/>
    <mergeCell ref="H27:I27"/>
    <mergeCell ref="E236:G236"/>
    <mergeCell ref="A173:S173"/>
    <mergeCell ref="B174:D178"/>
    <mergeCell ref="H36:I36"/>
    <mergeCell ref="H37:I37"/>
    <mergeCell ref="H38:I38"/>
    <mergeCell ref="H39:I39"/>
    <mergeCell ref="A77:A81"/>
    <mergeCell ref="P10:Q10"/>
    <mergeCell ref="R10:S10"/>
    <mergeCell ref="L9:S9"/>
    <mergeCell ref="B9:D10"/>
    <mergeCell ref="E9:G10"/>
    <mergeCell ref="L10:O10"/>
    <mergeCell ref="H9:K9"/>
    <mergeCell ref="H10:I10"/>
    <mergeCell ref="E117:G117"/>
    <mergeCell ref="E118:G118"/>
    <mergeCell ref="E119:G119"/>
    <mergeCell ref="E120:G120"/>
    <mergeCell ref="E121:G121"/>
    <mergeCell ref="H236:I236"/>
    <mergeCell ref="H122:I122"/>
    <mergeCell ref="E123:G123"/>
    <mergeCell ref="E125:G125"/>
    <mergeCell ref="E127:G127"/>
    <mergeCell ref="H237:I237"/>
    <mergeCell ref="H300:I300"/>
    <mergeCell ref="H301:I301"/>
    <mergeCell ref="A282:S282"/>
    <mergeCell ref="B288:D292"/>
    <mergeCell ref="B283:D287"/>
    <mergeCell ref="A283:A287"/>
    <mergeCell ref="A267:A271"/>
    <mergeCell ref="B251:D255"/>
    <mergeCell ref="A272:A276"/>
    <mergeCell ref="H302:I302"/>
    <mergeCell ref="H293:I293"/>
    <mergeCell ref="H294:I294"/>
    <mergeCell ref="H295:I295"/>
    <mergeCell ref="H296:I296"/>
    <mergeCell ref="H297:I297"/>
    <mergeCell ref="A57:A61"/>
    <mergeCell ref="B57:D61"/>
    <mergeCell ref="E57:G57"/>
    <mergeCell ref="H57:I57"/>
    <mergeCell ref="L57:O57"/>
    <mergeCell ref="P57:Q57"/>
    <mergeCell ref="E59:G59"/>
    <mergeCell ref="H59:I59"/>
    <mergeCell ref="L59:O59"/>
    <mergeCell ref="P59:Q59"/>
    <mergeCell ref="R60:S60"/>
    <mergeCell ref="R57:S57"/>
    <mergeCell ref="E58:G58"/>
    <mergeCell ref="H58:I58"/>
    <mergeCell ref="L58:O58"/>
    <mergeCell ref="P58:Q58"/>
    <mergeCell ref="R58:S58"/>
    <mergeCell ref="E61:G61"/>
    <mergeCell ref="H61:I61"/>
    <mergeCell ref="L61:O61"/>
    <mergeCell ref="P61:Q61"/>
    <mergeCell ref="R61:S61"/>
    <mergeCell ref="R59:S59"/>
    <mergeCell ref="E60:G60"/>
    <mergeCell ref="H60:I60"/>
    <mergeCell ref="L60:O60"/>
    <mergeCell ref="P60:Q60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2021-10-18T06:24:30Z</cp:lastPrinted>
  <dcterms:created xsi:type="dcterms:W3CDTF">2020-01-28T10:56:35Z</dcterms:created>
  <dcterms:modified xsi:type="dcterms:W3CDTF">2021-10-18T06:32:03Z</dcterms:modified>
  <cp:category/>
  <cp:version/>
  <cp:contentType/>
  <cp:contentStatus/>
</cp:coreProperties>
</file>