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<sst xmlns="http://schemas.openxmlformats.org/spreadsheetml/2006/main" count="635" uniqueCount="250">
  <si>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</si>
  <si>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</si>
  <si>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</si>
  <si>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</si>
  <si>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</si>
  <si>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</si>
  <si>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</si>
  <si>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</si>
  <si>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</si>
  <si>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</si>
  <si>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</si>
  <si>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</si>
  <si>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</si>
  <si>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</si>
  <si>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</si>
  <si>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</si>
  <si>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</si>
  <si>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</si>
  <si>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</si>
  <si>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</si>
  <si>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</si>
  <si>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</si>
  <si>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</si>
  <si>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</si>
  <si>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</si>
  <si>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</si>
  <si>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</si>
  <si>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</si>
  <si>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</si>
  <si>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</si>
  <si>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</si>
  <si>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</si>
  <si>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</si>
  <si>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</si>
  <si>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</si>
  <si>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</si>
  <si>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</si>
  <si>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</si>
  <si>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</si>
  <si>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</si>
  <si>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</si>
  <si>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</si>
  <si>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</si>
  <si>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</si>
  <si>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</si>
  <si>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</si>
  <si>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</si>
  <si>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</si>
  <si>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</si>
  <si>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</si>
  <si>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</si>
  <si>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</si>
  <si>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</si>
  <si>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</si>
  <si>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</si>
  <si>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</si>
  <si>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</si>
  <si>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</si>
  <si>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</si>
  <si>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</si>
  <si>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</si>
  <si>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</si>
  <si>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</si>
  <si>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</si>
  <si>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</si>
  <si>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</si>
  <si>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</si>
  <si>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</si>
  <si>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</si>
  <si>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</si>
  <si>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</si>
  <si>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</si>
  <si>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</si>
  <si>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</si>
  <si>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</si>
  <si>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</si>
  <si>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</si>
  <si>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</si>
  <si>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</si>
  <si>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</si>
  <si>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</si>
  <si>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</si>
  <si>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</si>
  <si>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</si>
  <si>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</si>
  <si>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</si>
  <si>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</si>
  <si>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</si>
  <si>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</si>
  <si>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</si>
  <si>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</si>
  <si>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</si>
  <si>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</si>
  <si>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</si>
  <si>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</si>
  <si>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</si>
  <si>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</si>
  <si>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</si>
  <si>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</si>
  <si>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</si>
  <si>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</si>
  <si>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</si>
  <si>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</si>
  <si>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</si>
  <si>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</si>
  <si>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</si>
  <si>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</si>
  <si>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</si>
  <si>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</si>
  <si>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</si>
  <si>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</si>
  <si>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</si>
  <si>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</si>
  <si>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</si>
  <si>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71.3.7202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</si>
  <si>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</si>
  <si>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</si>
  <si>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</si>
  <si>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</si>
  <si>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</si>
  <si>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</si>
  <si>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</si>
  <si>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</si>
  <si>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</si>
  <si>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</si>
  <si>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</si>
  <si>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</si>
  <si>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</si>
  <si>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</si>
  <si>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</si>
  <si>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</si>
  <si>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</si>
  <si>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</si>
  <si>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</si>
  <si>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</si>
  <si>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71 3 01.15200</t>
  </si>
  <si>
    <t>71 3 01.15210</t>
  </si>
  <si>
    <t>71 3 01.95020</t>
  </si>
  <si>
    <t>71 3 01.15620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</si>
  <si>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</si>
  <si>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</si>
  <si>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</si>
  <si>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</si>
  <si>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</si>
  <si>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</si>
  <si>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</si>
  <si>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</si>
  <si>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</si>
  <si>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</si>
  <si>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</si>
  <si>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</si>
  <si>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</si>
  <si>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</si>
  <si>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</si>
  <si>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</si>
  <si>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</si>
  <si>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</si>
  <si>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</si>
  <si>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</si>
  <si>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</si>
  <si>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</si>
  <si>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</si>
  <si>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</si>
  <si>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</si>
  <si>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</si>
  <si>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</si>
  <si>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</si>
  <si>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</si>
  <si>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</si>
  <si>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</si>
  <si>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</si>
  <si>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</si>
  <si>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</si>
  <si>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</si>
  <si>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</si>
  <si>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</si>
  <si>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</si>
  <si>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</si>
  <si>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</si>
  <si>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</si>
  <si>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</si>
  <si>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</si>
  <si>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</si>
  <si>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</si>
  <si>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</si>
  <si>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</si>
  <si>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</si>
  <si>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</si>
  <si>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</si>
  <si>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</si>
  <si>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</si>
  <si>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</si>
  <si>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</si>
  <si>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</si>
  <si>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</si>
  <si>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</si>
  <si>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</si>
  <si>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</si>
  <si>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</si>
  <si>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</si>
  <si>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</si>
  <si>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</si>
  <si>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</si>
  <si>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>Бюджет на 2020 год (тыс.руб.)</t>
  </si>
  <si>
    <t>Подпрограмма «Обеспечение безопасности на территории МО Большеколпанское сельское поселение» на 2019-2020 гг</t>
  </si>
  <si>
    <t>Подпрограмма «Стимулирование экономичесой активности на территории МО Большеколпанское сельское поселение» на 2019-2020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</si>
  <si>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2019-2020 гг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</si>
  <si>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2019-2020 гг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</si>
  <si>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</si>
  <si>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</si>
  <si>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0314</t>
  </si>
  <si>
    <t>71201.15690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</si>
  <si>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2019-2020 гг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</si>
  <si>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</si>
  <si>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</si>
  <si>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</si>
  <si>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71 5 01 15680</t>
  </si>
  <si>
    <t>Формирование комфортной городской среды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</si>
  <si>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2019-2020 гг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</si>
  <si>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</si>
  <si>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</si>
  <si>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</si>
  <si>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</si>
  <si>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</si>
  <si>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</si>
  <si>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71 3 01 15611</t>
  </si>
  <si>
    <t>71 9 01 15401</t>
  </si>
  <si>
    <t>71 9 00 00000</t>
  </si>
  <si>
    <t>71 3 01 16490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</si>
  <si>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</si>
  <si>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</si>
  <si>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</si>
  <si>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</si>
  <si>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</si>
  <si>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</si>
  <si>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2020-2021 гг.  </t>
  </si>
  <si>
    <t>Бюджет на 2021 год (тыс.руб.)</t>
  </si>
  <si>
    <t>№_____    от _________2018 года</t>
  </si>
  <si>
    <t>71 3 01 15330</t>
  </si>
  <si>
    <t>Ремонт автомобильных дорог общего пользования местного значения</t>
  </si>
  <si>
    <t>1004</t>
  </si>
  <si>
    <t>Обеспечение выплат стимулирующего характера учреждениям культуры Ленинградской области на ДК</t>
  </si>
  <si>
    <t>71 4 01 S0363</t>
  </si>
  <si>
    <t>Расходы на выплаты персоналу казенных учреждений</t>
  </si>
  <si>
    <t>110</t>
  </si>
  <si>
    <t>Обеспечение выплат стимулирующего характера учреждениям культуры Ленинградской области на библиотеки</t>
  </si>
  <si>
    <t>71 4 01 S0361</t>
  </si>
  <si>
    <t>Выполнение проектно-изыскательских работ по строительству распределительного газопровода</t>
  </si>
  <si>
    <t>71 3 01.S0200</t>
  </si>
  <si>
    <t>Бюджетные инвестиции в объекты капитального строительства государственной (муниципальной) собственности.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</si>
</sst>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5" fillId="0" borderId="11" xfId="0" applyFont="1" applyBorder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8"/>
  <sheetViews>
    <sheetView showGridLines="0" tabSelected="1" zoomScale="150" zoomScaleNormal="150" zoomScalePageLayoutView="0" workbookViewId="0" topLeftCell="A202">
      <selection activeCell="K63" sqref="K63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1.003906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100" t="s">
        <v>222</v>
      </c>
      <c r="C1" s="100"/>
      <c r="D1" s="100"/>
      <c r="E1" s="100"/>
      <c r="F1" s="101"/>
    </row>
    <row r="2" spans="1:6" ht="12.75" customHeight="1">
      <c r="A2" s="15"/>
      <c r="B2" s="102" t="s">
        <v>42</v>
      </c>
      <c r="C2" s="102"/>
      <c r="D2" s="102"/>
      <c r="E2" s="102"/>
      <c r="F2" s="103"/>
    </row>
    <row r="3" spans="1:6" ht="12.75" customHeight="1">
      <c r="A3" s="15"/>
      <c r="B3" s="102" t="s">
        <v>99</v>
      </c>
      <c r="C3" s="102"/>
      <c r="D3" s="102"/>
      <c r="E3" s="102"/>
      <c r="F3" s="103"/>
    </row>
    <row r="4" spans="1:6" ht="12.75" customHeight="1">
      <c r="A4" s="16"/>
      <c r="B4" s="102" t="s">
        <v>237</v>
      </c>
      <c r="C4" s="102"/>
      <c r="D4" s="102"/>
      <c r="E4" s="102"/>
      <c r="F4" s="103"/>
    </row>
    <row r="5" spans="1:5" ht="12" customHeight="1">
      <c r="A5" s="99"/>
      <c r="B5" s="99"/>
      <c r="C5" s="99"/>
      <c r="D5" s="99"/>
      <c r="E5" s="99"/>
    </row>
    <row r="6" spans="1:5" ht="12.75" hidden="1">
      <c r="A6" s="99"/>
      <c r="B6" s="99"/>
      <c r="C6" s="99"/>
      <c r="D6" s="99"/>
      <c r="E6" s="99"/>
    </row>
    <row r="7" spans="1:6" ht="114.75" customHeight="1" thickBot="1">
      <c r="A7" s="97" t="s">
        <v>235</v>
      </c>
      <c r="B7" s="97"/>
      <c r="C7" s="97"/>
      <c r="D7" s="97"/>
      <c r="E7" s="97"/>
      <c r="F7" s="98"/>
    </row>
    <row r="8" spans="1:6" ht="12.75" customHeight="1">
      <c r="A8" s="104" t="s">
        <v>10</v>
      </c>
      <c r="B8" s="93" t="s">
        <v>12</v>
      </c>
      <c r="C8" s="93" t="s">
        <v>13</v>
      </c>
      <c r="D8" s="93" t="s">
        <v>11</v>
      </c>
      <c r="E8" s="95" t="s">
        <v>203</v>
      </c>
      <c r="F8" s="95" t="s">
        <v>236</v>
      </c>
    </row>
    <row r="9" spans="1:6" ht="18.75" customHeight="1" thickBot="1">
      <c r="A9" s="105"/>
      <c r="B9" s="94"/>
      <c r="C9" s="94"/>
      <c r="D9" s="94"/>
      <c r="E9" s="96"/>
      <c r="F9" s="96"/>
    </row>
    <row r="10" spans="1:6" ht="39.75" customHeight="1">
      <c r="A10" s="17" t="s">
        <v>49</v>
      </c>
      <c r="B10" s="18"/>
      <c r="C10" s="19"/>
      <c r="D10" s="20"/>
      <c r="E10" s="21">
        <f>E11</f>
        <v>38404.46000000001</v>
      </c>
      <c r="F10" s="21">
        <f>F11</f>
        <v>47296.35999999999</v>
      </c>
    </row>
    <row r="11" spans="1:6" ht="42.75">
      <c r="A11" s="22" t="s">
        <v>77</v>
      </c>
      <c r="B11" s="75" t="s">
        <v>127</v>
      </c>
      <c r="C11" s="23"/>
      <c r="D11" s="24"/>
      <c r="E11" s="25">
        <f>E12+E21+E30+E108+E133+E147</f>
        <v>38404.46000000001</v>
      </c>
      <c r="F11" s="25">
        <f>F12+F21+F30+F108+F133+F146</f>
        <v>47296.35999999999</v>
      </c>
    </row>
    <row r="12" spans="1:6" ht="40.5">
      <c r="A12" s="47" t="s">
        <v>205</v>
      </c>
      <c r="B12" s="2" t="s">
        <v>128</v>
      </c>
      <c r="C12" s="48"/>
      <c r="D12" s="49"/>
      <c r="E12" s="50">
        <f>E13+E16</f>
        <v>265</v>
      </c>
      <c r="F12" s="50">
        <f>F13+F16</f>
        <v>265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129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129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265</v>
      </c>
      <c r="F16" s="6">
        <f>F17+F19</f>
        <v>265</v>
      </c>
    </row>
    <row r="17" spans="1:6" ht="40.5" customHeight="1">
      <c r="A17" s="1" t="s">
        <v>224</v>
      </c>
      <c r="B17" s="2" t="s">
        <v>223</v>
      </c>
      <c r="C17" s="2"/>
      <c r="D17" s="2"/>
      <c r="E17" s="6">
        <f>E18</f>
        <v>255</v>
      </c>
      <c r="F17" s="6">
        <f>F18</f>
        <v>255</v>
      </c>
    </row>
    <row r="18" spans="1:6" ht="25.5" customHeight="1">
      <c r="A18" s="4" t="s">
        <v>51</v>
      </c>
      <c r="B18" s="3" t="s">
        <v>223</v>
      </c>
      <c r="C18" s="5" t="s">
        <v>35</v>
      </c>
      <c r="D18" s="5" t="s">
        <v>29</v>
      </c>
      <c r="E18" s="8">
        <v>255</v>
      </c>
      <c r="F18" s="8">
        <v>255</v>
      </c>
    </row>
    <row r="19" spans="1:6" ht="24.75" customHeight="1">
      <c r="A19" s="1" t="s">
        <v>81</v>
      </c>
      <c r="B19" s="2" t="s">
        <v>130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130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204</v>
      </c>
      <c r="B21" s="2" t="s">
        <v>131</v>
      </c>
      <c r="C21" s="2"/>
      <c r="D21" s="2"/>
      <c r="E21" s="12">
        <f>E22+E25</f>
        <v>200.1</v>
      </c>
      <c r="F21" s="12">
        <f>F22+F25</f>
        <v>176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83</v>
      </c>
      <c r="F22" s="12">
        <f>F23</f>
        <v>83</v>
      </c>
    </row>
    <row r="23" spans="1:6" ht="27" customHeight="1">
      <c r="A23" s="1" t="s">
        <v>100</v>
      </c>
      <c r="B23" s="2" t="s">
        <v>201</v>
      </c>
      <c r="C23" s="2" t="s">
        <v>0</v>
      </c>
      <c r="D23" s="2"/>
      <c r="E23" s="6">
        <f>E24</f>
        <v>83</v>
      </c>
      <c r="F23" s="6">
        <f>F24</f>
        <v>83</v>
      </c>
    </row>
    <row r="24" spans="1:6" ht="28.5" customHeight="1">
      <c r="A24" s="64" t="s">
        <v>92</v>
      </c>
      <c r="B24" s="3" t="s">
        <v>201</v>
      </c>
      <c r="C24" s="3" t="s">
        <v>35</v>
      </c>
      <c r="D24" s="3" t="s">
        <v>1</v>
      </c>
      <c r="E24" s="7">
        <v>83</v>
      </c>
      <c r="F24" s="7">
        <v>83</v>
      </c>
    </row>
    <row r="25" spans="1:6" ht="25.5">
      <c r="A25" s="82" t="s">
        <v>208</v>
      </c>
      <c r="B25" s="11"/>
      <c r="C25" s="11" t="s">
        <v>0</v>
      </c>
      <c r="D25" s="11" t="s">
        <v>210</v>
      </c>
      <c r="E25" s="12">
        <f>E26+E28</f>
        <v>117.1</v>
      </c>
      <c r="F25" s="12">
        <f>F26+F28</f>
        <v>93</v>
      </c>
    </row>
    <row r="26" spans="1:6" ht="24" customHeight="1">
      <c r="A26" s="1" t="s">
        <v>48</v>
      </c>
      <c r="B26" s="2" t="s">
        <v>126</v>
      </c>
      <c r="C26" s="2" t="s">
        <v>0</v>
      </c>
      <c r="D26" s="2"/>
      <c r="E26" s="6">
        <f>E27</f>
        <v>95</v>
      </c>
      <c r="F26" s="6">
        <f>F27</f>
        <v>83</v>
      </c>
    </row>
    <row r="27" spans="1:6" ht="25.5">
      <c r="A27" s="64" t="s">
        <v>92</v>
      </c>
      <c r="B27" s="3" t="s">
        <v>126</v>
      </c>
      <c r="C27" s="3" t="s">
        <v>35</v>
      </c>
      <c r="D27" s="3" t="s">
        <v>210</v>
      </c>
      <c r="E27" s="7">
        <v>95</v>
      </c>
      <c r="F27" s="7">
        <v>83</v>
      </c>
    </row>
    <row r="28" spans="1:6" ht="12.75">
      <c r="A28" s="83" t="s">
        <v>209</v>
      </c>
      <c r="B28" s="2" t="s">
        <v>211</v>
      </c>
      <c r="C28" s="2" t="s">
        <v>0</v>
      </c>
      <c r="D28" s="2"/>
      <c r="E28" s="6">
        <f>E29</f>
        <v>22.1</v>
      </c>
      <c r="F28" s="6">
        <f>F29</f>
        <v>10</v>
      </c>
    </row>
    <row r="29" spans="1:6" ht="25.5">
      <c r="A29" s="64" t="s">
        <v>92</v>
      </c>
      <c r="B29" s="3" t="s">
        <v>211</v>
      </c>
      <c r="C29" s="3" t="s">
        <v>35</v>
      </c>
      <c r="D29" s="3" t="s">
        <v>210</v>
      </c>
      <c r="E29" s="7">
        <v>22.1</v>
      </c>
      <c r="F29" s="7">
        <v>10</v>
      </c>
    </row>
    <row r="30" spans="1:6" ht="67.5" customHeight="1" thickBot="1">
      <c r="A30" s="53" t="s">
        <v>212</v>
      </c>
      <c r="B30" s="66" t="s">
        <v>133</v>
      </c>
      <c r="C30" s="67"/>
      <c r="D30" s="67"/>
      <c r="E30" s="34">
        <f>E31+E55+E64+E87+E38</f>
        <v>24350.260000000002</v>
      </c>
      <c r="F30" s="34">
        <f>F31+F55+F64+F87+F38</f>
        <v>32552.899999999998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9251.11</v>
      </c>
      <c r="F31" s="12">
        <f>F32</f>
        <v>9557.57</v>
      </c>
    </row>
    <row r="32" spans="1:6" ht="25.5">
      <c r="A32" s="36" t="s">
        <v>86</v>
      </c>
      <c r="B32" s="52" t="s">
        <v>132</v>
      </c>
      <c r="C32" s="52"/>
      <c r="D32" s="52"/>
      <c r="E32" s="12">
        <f>E33+E36+E37+E35+E34</f>
        <v>9251.11</v>
      </c>
      <c r="F32" s="12">
        <f>F33+F36+F37+F35+F34</f>
        <v>9557.57</v>
      </c>
    </row>
    <row r="33" spans="1:6" ht="25.5">
      <c r="A33" s="59" t="s">
        <v>88</v>
      </c>
      <c r="B33" s="60" t="s">
        <v>132</v>
      </c>
      <c r="C33" s="55" t="s">
        <v>87</v>
      </c>
      <c r="D33" s="55" t="s">
        <v>102</v>
      </c>
      <c r="E33" s="61">
        <v>3778.76</v>
      </c>
      <c r="F33" s="61">
        <v>3943.84</v>
      </c>
    </row>
    <row r="34" spans="1:6" ht="38.25">
      <c r="A34" s="59" t="s">
        <v>174</v>
      </c>
      <c r="B34" s="60" t="s">
        <v>132</v>
      </c>
      <c r="C34" s="55" t="s">
        <v>175</v>
      </c>
      <c r="D34" s="55" t="s">
        <v>102</v>
      </c>
      <c r="E34" s="61">
        <v>1141.19</v>
      </c>
      <c r="F34" s="61">
        <v>1191.04</v>
      </c>
    </row>
    <row r="35" spans="1:6" ht="25.5">
      <c r="A35" s="59" t="s">
        <v>122</v>
      </c>
      <c r="B35" s="60" t="s">
        <v>132</v>
      </c>
      <c r="C35" s="55" t="s">
        <v>123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132</v>
      </c>
      <c r="C36" s="55" t="s">
        <v>35</v>
      </c>
      <c r="D36" s="55" t="s">
        <v>102</v>
      </c>
      <c r="E36" s="61">
        <v>4299.16</v>
      </c>
      <c r="F36" s="61">
        <v>4390.69</v>
      </c>
    </row>
    <row r="37" spans="1:6" ht="12.75">
      <c r="A37" s="70" t="s">
        <v>213</v>
      </c>
      <c r="B37" s="60" t="s">
        <v>132</v>
      </c>
      <c r="C37" s="55" t="s">
        <v>233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1088.6799999999998</v>
      </c>
      <c r="F38" s="12">
        <f>F41+F43+F45+F47+F40+F49+F51+F53</f>
        <v>1053.8</v>
      </c>
    </row>
    <row r="39" spans="1:6" ht="54" customHeight="1" thickBot="1">
      <c r="A39" s="36" t="s">
        <v>104</v>
      </c>
      <c r="B39" s="66" t="s">
        <v>134</v>
      </c>
      <c r="C39" s="52"/>
      <c r="D39" s="52"/>
      <c r="E39" s="12">
        <f>E40</f>
        <v>865.8</v>
      </c>
      <c r="F39" s="12">
        <f>F40</f>
        <v>830</v>
      </c>
    </row>
    <row r="40" spans="1:6" ht="26.25" thickBot="1">
      <c r="A40" s="64" t="s">
        <v>92</v>
      </c>
      <c r="B40" s="67" t="s">
        <v>134</v>
      </c>
      <c r="C40" s="60" t="s">
        <v>35</v>
      </c>
      <c r="D40" s="55" t="s">
        <v>3</v>
      </c>
      <c r="E40" s="61">
        <v>865.8</v>
      </c>
      <c r="F40" s="61">
        <v>830</v>
      </c>
    </row>
    <row r="41" spans="1:6" ht="38.25" hidden="1">
      <c r="A41" s="35" t="s">
        <v>52</v>
      </c>
      <c r="B41" s="54" t="s">
        <v>135</v>
      </c>
      <c r="C41" s="54"/>
      <c r="D41" s="54"/>
      <c r="E41" s="6">
        <f>E42</f>
        <v>0</v>
      </c>
      <c r="F41" s="6">
        <f>F42</f>
        <v>0</v>
      </c>
    </row>
    <row r="42" spans="1:6" ht="25.5" hidden="1">
      <c r="A42" s="64" t="s">
        <v>92</v>
      </c>
      <c r="B42" s="55" t="s">
        <v>135</v>
      </c>
      <c r="C42" s="55" t="s">
        <v>35</v>
      </c>
      <c r="D42" s="55" t="s">
        <v>3</v>
      </c>
      <c r="E42" s="7"/>
      <c r="F42" s="7"/>
    </row>
    <row r="43" spans="1:6" ht="12.75">
      <c r="A43" s="35" t="s">
        <v>53</v>
      </c>
      <c r="B43" s="54" t="s">
        <v>136</v>
      </c>
      <c r="C43" s="54"/>
      <c r="D43" s="2"/>
      <c r="E43" s="6">
        <f>E44</f>
        <v>222.88</v>
      </c>
      <c r="F43" s="6">
        <f>F44</f>
        <v>223.8</v>
      </c>
    </row>
    <row r="44" spans="1:6" ht="25.5">
      <c r="A44" s="64" t="s">
        <v>92</v>
      </c>
      <c r="B44" s="55" t="s">
        <v>136</v>
      </c>
      <c r="C44" s="55" t="s">
        <v>35</v>
      </c>
      <c r="D44" s="3" t="s">
        <v>3</v>
      </c>
      <c r="E44" s="7">
        <v>222.88</v>
      </c>
      <c r="F44" s="7">
        <v>223.8</v>
      </c>
    </row>
    <row r="45" spans="1:6" ht="25.5" hidden="1">
      <c r="A45" s="36" t="s">
        <v>82</v>
      </c>
      <c r="B45" s="54" t="s">
        <v>137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137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176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176</v>
      </c>
      <c r="C48" s="55" t="s">
        <v>183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138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138</v>
      </c>
      <c r="C50" s="55" t="s">
        <v>183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185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184</v>
      </c>
      <c r="B52" s="55" t="s">
        <v>185</v>
      </c>
      <c r="C52" s="55" t="s">
        <v>183</v>
      </c>
      <c r="D52" s="3" t="s">
        <v>3</v>
      </c>
      <c r="E52" s="61"/>
      <c r="F52" s="61"/>
    </row>
    <row r="53" spans="1:6" ht="25.5" hidden="1">
      <c r="A53" s="36" t="s">
        <v>82</v>
      </c>
      <c r="B53" s="54" t="s">
        <v>186</v>
      </c>
      <c r="C53" s="54"/>
      <c r="D53" s="2"/>
      <c r="E53" s="12">
        <f>E54</f>
        <v>0</v>
      </c>
      <c r="F53" s="12">
        <f>F54</f>
        <v>0</v>
      </c>
    </row>
    <row r="54" spans="1:6" ht="38.25" hidden="1">
      <c r="A54" s="37" t="s">
        <v>184</v>
      </c>
      <c r="B54" s="55" t="s">
        <v>186</v>
      </c>
      <c r="C54" s="55" t="s">
        <v>183</v>
      </c>
      <c r="D54" s="3" t="s">
        <v>3</v>
      </c>
      <c r="E54" s="61"/>
      <c r="F54" s="61"/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80.25</v>
      </c>
      <c r="F55" s="56">
        <f>F57+F60+F58+F62</f>
        <v>7248.429999999999</v>
      </c>
    </row>
    <row r="56" spans="1:6" ht="12.75" hidden="1">
      <c r="A56" s="35" t="s">
        <v>5</v>
      </c>
      <c r="B56" s="54" t="s">
        <v>139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139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12.75">
      <c r="A58" s="35" t="s">
        <v>5</v>
      </c>
      <c r="B58" s="54" t="s">
        <v>139</v>
      </c>
      <c r="C58" s="54"/>
      <c r="D58" s="2"/>
      <c r="E58" s="6">
        <f>E59</f>
        <v>50</v>
      </c>
      <c r="F58" s="57">
        <f>F59</f>
        <v>48</v>
      </c>
    </row>
    <row r="59" spans="1:6" ht="25.5">
      <c r="A59" s="64" t="s">
        <v>92</v>
      </c>
      <c r="B59" s="55" t="s">
        <v>139</v>
      </c>
      <c r="C59" s="55" t="s">
        <v>35</v>
      </c>
      <c r="D59" s="3" t="s">
        <v>4</v>
      </c>
      <c r="E59" s="7">
        <v>50</v>
      </c>
      <c r="F59" s="58">
        <v>48</v>
      </c>
    </row>
    <row r="60" spans="1:6" ht="25.5">
      <c r="A60" s="35" t="s">
        <v>72</v>
      </c>
      <c r="B60" s="2" t="s">
        <v>140</v>
      </c>
      <c r="C60" s="2"/>
      <c r="D60" s="2"/>
      <c r="E60" s="6">
        <f>E61</f>
        <v>30.25</v>
      </c>
      <c r="F60" s="6">
        <f>F61</f>
        <v>33.28</v>
      </c>
    </row>
    <row r="61" spans="1:6" ht="25.5">
      <c r="A61" s="37" t="s">
        <v>51</v>
      </c>
      <c r="B61" s="3" t="s">
        <v>140</v>
      </c>
      <c r="C61" s="3" t="s">
        <v>35</v>
      </c>
      <c r="D61" s="55" t="s">
        <v>4</v>
      </c>
      <c r="E61" s="7">
        <v>30.25</v>
      </c>
      <c r="F61" s="7">
        <v>33.28</v>
      </c>
    </row>
    <row r="62" spans="1:6" ht="25.5">
      <c r="A62" s="35" t="s">
        <v>247</v>
      </c>
      <c r="B62" s="2" t="s">
        <v>248</v>
      </c>
      <c r="C62" s="2"/>
      <c r="D62" s="54"/>
      <c r="E62" s="6">
        <f>E63</f>
        <v>0</v>
      </c>
      <c r="F62" s="6">
        <f>F63</f>
        <v>7167.15</v>
      </c>
    </row>
    <row r="63" spans="1:6" ht="38.25">
      <c r="A63" s="37" t="s">
        <v>249</v>
      </c>
      <c r="B63" s="3" t="s">
        <v>248</v>
      </c>
      <c r="C63" s="3" t="s">
        <v>83</v>
      </c>
      <c r="D63" s="55" t="s">
        <v>4</v>
      </c>
      <c r="E63" s="7">
        <v>0</v>
      </c>
      <c r="F63" s="7">
        <v>7167.15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E65+E67+E69+E71+E73+E75+E79+E81+E83+E85</f>
        <v>7865.88</v>
      </c>
      <c r="F64" s="6">
        <f>F65+F67+F69+F71+F73+F75+F79+F81+F83+F85</f>
        <v>7641.28</v>
      </c>
    </row>
    <row r="65" spans="1:6" ht="25.5">
      <c r="A65" s="35" t="s">
        <v>54</v>
      </c>
      <c r="B65" s="2" t="s">
        <v>141</v>
      </c>
      <c r="C65" s="3"/>
      <c r="D65" s="2"/>
      <c r="E65" s="6">
        <f>E66</f>
        <v>2580.95</v>
      </c>
      <c r="F65" s="6">
        <f>F66</f>
        <v>2663.22</v>
      </c>
    </row>
    <row r="66" spans="1:6" ht="25.5">
      <c r="A66" s="37" t="s">
        <v>51</v>
      </c>
      <c r="B66" s="3" t="s">
        <v>141</v>
      </c>
      <c r="C66" s="3" t="s">
        <v>35</v>
      </c>
      <c r="D66" s="3" t="s">
        <v>14</v>
      </c>
      <c r="E66" s="7">
        <v>2580.95</v>
      </c>
      <c r="F66" s="7">
        <v>2663.22</v>
      </c>
    </row>
    <row r="67" spans="1:6" ht="23.25" customHeight="1" hidden="1">
      <c r="A67" s="35" t="s">
        <v>194</v>
      </c>
      <c r="B67" s="2" t="s">
        <v>190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190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195</v>
      </c>
      <c r="B69" s="2" t="s">
        <v>191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191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115</v>
      </c>
      <c r="B71" s="2" t="s">
        <v>196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196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150</v>
      </c>
      <c r="C73" s="3"/>
      <c r="D73" s="2"/>
      <c r="E73" s="6">
        <f>E74</f>
        <v>4716.29</v>
      </c>
      <c r="F73" s="6">
        <f>F74</f>
        <v>4496.7</v>
      </c>
    </row>
    <row r="74" spans="1:6" ht="25.5">
      <c r="A74" s="37" t="s">
        <v>51</v>
      </c>
      <c r="B74" s="3" t="s">
        <v>150</v>
      </c>
      <c r="C74" s="3" t="s">
        <v>35</v>
      </c>
      <c r="D74" s="3" t="s">
        <v>14</v>
      </c>
      <c r="E74" s="7">
        <v>4716.29</v>
      </c>
      <c r="F74" s="7">
        <v>4496.7</v>
      </c>
    </row>
    <row r="75" spans="1:6" ht="38.25">
      <c r="A75" s="37" t="s">
        <v>98</v>
      </c>
      <c r="B75" s="2" t="s">
        <v>238</v>
      </c>
      <c r="C75" s="3"/>
      <c r="D75" s="3"/>
      <c r="E75" s="6">
        <f>E76</f>
        <v>268.64</v>
      </c>
      <c r="F75" s="6">
        <f>F76</f>
        <v>171.36</v>
      </c>
    </row>
    <row r="76" spans="1:6" ht="25.5">
      <c r="A76" s="37" t="s">
        <v>51</v>
      </c>
      <c r="B76" s="3" t="s">
        <v>238</v>
      </c>
      <c r="C76" s="3" t="s">
        <v>35</v>
      </c>
      <c r="D76" s="3" t="s">
        <v>14</v>
      </c>
      <c r="E76" s="7">
        <v>268.64</v>
      </c>
      <c r="F76" s="7">
        <v>171.36</v>
      </c>
    </row>
    <row r="77" spans="1:6" ht="25.5" hidden="1">
      <c r="A77" s="35" t="s">
        <v>112</v>
      </c>
      <c r="B77" s="2" t="s">
        <v>151</v>
      </c>
      <c r="C77" s="3"/>
      <c r="D77" s="2"/>
      <c r="E77" s="6">
        <f>E78</f>
        <v>0</v>
      </c>
      <c r="F77" s="6">
        <f>F78</f>
        <v>0</v>
      </c>
    </row>
    <row r="78" spans="1:6" ht="25.5" hidden="1">
      <c r="A78" s="37" t="s">
        <v>50</v>
      </c>
      <c r="B78" s="3" t="s">
        <v>151</v>
      </c>
      <c r="C78" s="3" t="s">
        <v>35</v>
      </c>
      <c r="D78" s="3" t="s">
        <v>14</v>
      </c>
      <c r="E78" s="7">
        <v>0</v>
      </c>
      <c r="F78" s="7">
        <v>0</v>
      </c>
    </row>
    <row r="79" spans="1:6" ht="21.75" customHeight="1" hidden="1">
      <c r="A79" s="35" t="s">
        <v>117</v>
      </c>
      <c r="B79" s="2" t="s">
        <v>188</v>
      </c>
      <c r="C79" s="3"/>
      <c r="D79" s="2"/>
      <c r="E79" s="6">
        <f>E80</f>
        <v>0</v>
      </c>
      <c r="F79" s="6">
        <f>F80</f>
        <v>0</v>
      </c>
    </row>
    <row r="80" spans="1:6" ht="25.5" hidden="1">
      <c r="A80" s="37" t="s">
        <v>51</v>
      </c>
      <c r="B80" s="3" t="s">
        <v>188</v>
      </c>
      <c r="C80" s="3" t="s">
        <v>35</v>
      </c>
      <c r="D80" s="3" t="s">
        <v>14</v>
      </c>
      <c r="E80" s="7"/>
      <c r="F80" s="7"/>
    </row>
    <row r="81" spans="1:6" ht="21.75" customHeight="1" hidden="1">
      <c r="A81" s="35" t="s">
        <v>117</v>
      </c>
      <c r="B81" s="2" t="s">
        <v>189</v>
      </c>
      <c r="C81" s="3"/>
      <c r="D81" s="2"/>
      <c r="E81" s="6">
        <f>E82</f>
        <v>0</v>
      </c>
      <c r="F81" s="6">
        <f>F82</f>
        <v>0</v>
      </c>
    </row>
    <row r="82" spans="1:6" ht="25.5" hidden="1">
      <c r="A82" s="37" t="s">
        <v>51</v>
      </c>
      <c r="B82" s="3" t="s">
        <v>189</v>
      </c>
      <c r="C82" s="3" t="s">
        <v>35</v>
      </c>
      <c r="D82" s="3" t="s">
        <v>14</v>
      </c>
      <c r="E82" s="7"/>
      <c r="F82" s="7"/>
    </row>
    <row r="83" spans="1:6" ht="23.25" customHeight="1">
      <c r="A83" s="35" t="s">
        <v>124</v>
      </c>
      <c r="B83" s="54" t="s">
        <v>228</v>
      </c>
      <c r="C83" s="55"/>
      <c r="D83" s="54"/>
      <c r="E83" s="57">
        <f>E84</f>
        <v>300</v>
      </c>
      <c r="F83" s="57">
        <f>F84</f>
        <v>310</v>
      </c>
    </row>
    <row r="84" spans="1:6" ht="25.5">
      <c r="A84" s="37" t="s">
        <v>51</v>
      </c>
      <c r="B84" s="55" t="s">
        <v>228</v>
      </c>
      <c r="C84" s="55" t="s">
        <v>35</v>
      </c>
      <c r="D84" s="55" t="s">
        <v>14</v>
      </c>
      <c r="E84" s="58">
        <v>300</v>
      </c>
      <c r="F84" s="58">
        <v>310</v>
      </c>
    </row>
    <row r="85" spans="1:6" ht="23.25" customHeight="1" hidden="1">
      <c r="A85" s="35" t="s">
        <v>193</v>
      </c>
      <c r="B85" s="54" t="s">
        <v>200</v>
      </c>
      <c r="C85" s="55"/>
      <c r="D85" s="54"/>
      <c r="E85" s="57">
        <f>E86</f>
        <v>0</v>
      </c>
      <c r="F85" s="57">
        <f>F86</f>
        <v>0</v>
      </c>
    </row>
    <row r="86" spans="1:6" ht="25.5" hidden="1">
      <c r="A86" s="37" t="s">
        <v>51</v>
      </c>
      <c r="B86" s="55" t="s">
        <v>200</v>
      </c>
      <c r="C86" s="55" t="s">
        <v>35</v>
      </c>
      <c r="D86" s="55" t="s">
        <v>14</v>
      </c>
      <c r="E86" s="58"/>
      <c r="F86" s="58"/>
    </row>
    <row r="87" spans="1:6" ht="12.75" customHeight="1">
      <c r="A87" s="35" t="s">
        <v>74</v>
      </c>
      <c r="B87" s="2"/>
      <c r="C87" s="2"/>
      <c r="D87" s="2" t="s">
        <v>2</v>
      </c>
      <c r="E87" s="6">
        <f>E93+E96+E100+E104+E102+E94+E98+E90+E88+E106</f>
        <v>6064.34</v>
      </c>
      <c r="F87" s="6">
        <f>F93+F96+F100+F104+F102+F94+F98+F90+F88+F106</f>
        <v>7051.82</v>
      </c>
    </row>
    <row r="88" spans="1:6" ht="27" customHeight="1" hidden="1">
      <c r="A88" s="35" t="s">
        <v>68</v>
      </c>
      <c r="B88" s="2" t="s">
        <v>187</v>
      </c>
      <c r="C88" s="2"/>
      <c r="D88" s="2"/>
      <c r="E88" s="6">
        <f>E89</f>
        <v>0</v>
      </c>
      <c r="F88" s="6">
        <f>F89</f>
        <v>0</v>
      </c>
    </row>
    <row r="89" spans="1:6" ht="27" customHeight="1" hidden="1">
      <c r="A89" s="37" t="s">
        <v>92</v>
      </c>
      <c r="B89" s="3" t="s">
        <v>187</v>
      </c>
      <c r="C89" s="5" t="s">
        <v>35</v>
      </c>
      <c r="D89" s="5" t="s">
        <v>2</v>
      </c>
      <c r="E89" s="7"/>
      <c r="F89" s="7"/>
    </row>
    <row r="90" spans="1:6" ht="32.25" customHeight="1" hidden="1">
      <c r="A90" s="35" t="s">
        <v>111</v>
      </c>
      <c r="B90" s="2" t="s">
        <v>182</v>
      </c>
      <c r="C90" s="2"/>
      <c r="D90" s="2"/>
      <c r="E90" s="6">
        <f>E91</f>
        <v>0</v>
      </c>
      <c r="F90" s="6">
        <f>F91</f>
        <v>0</v>
      </c>
    </row>
    <row r="91" spans="1:6" ht="32.25" customHeight="1" hidden="1">
      <c r="A91" s="37" t="s">
        <v>92</v>
      </c>
      <c r="B91" s="3" t="s">
        <v>182</v>
      </c>
      <c r="C91" s="5" t="s">
        <v>35</v>
      </c>
      <c r="D91" s="5" t="s">
        <v>2</v>
      </c>
      <c r="E91" s="7"/>
      <c r="F91" s="7"/>
    </row>
    <row r="92" spans="1:6" ht="25.5">
      <c r="A92" s="35" t="s">
        <v>68</v>
      </c>
      <c r="B92" s="2" t="s">
        <v>225</v>
      </c>
      <c r="C92" s="2"/>
      <c r="D92" s="2"/>
      <c r="E92" s="6">
        <f>E93</f>
        <v>5335.21</v>
      </c>
      <c r="F92" s="6">
        <f>F93</f>
        <v>5551.82</v>
      </c>
    </row>
    <row r="93" spans="1:6" ht="25.5">
      <c r="A93" s="64" t="s">
        <v>92</v>
      </c>
      <c r="B93" s="3" t="s">
        <v>225</v>
      </c>
      <c r="C93" s="5" t="s">
        <v>35</v>
      </c>
      <c r="D93" s="5" t="s">
        <v>2</v>
      </c>
      <c r="E93" s="8">
        <v>5335.21</v>
      </c>
      <c r="F93" s="8">
        <v>5551.82</v>
      </c>
    </row>
    <row r="94" spans="1:6" ht="51" hidden="1">
      <c r="A94" s="35" t="s">
        <v>119</v>
      </c>
      <c r="B94" s="2" t="s">
        <v>118</v>
      </c>
      <c r="C94" s="2"/>
      <c r="D94" s="2"/>
      <c r="E94" s="6">
        <f>E95</f>
        <v>0</v>
      </c>
      <c r="F94" s="6">
        <f>F95</f>
        <v>0</v>
      </c>
    </row>
    <row r="95" spans="1:6" ht="25.5" hidden="1">
      <c r="A95" s="64" t="s">
        <v>92</v>
      </c>
      <c r="B95" s="5" t="s">
        <v>118</v>
      </c>
      <c r="C95" s="5" t="s">
        <v>35</v>
      </c>
      <c r="D95" s="5" t="s">
        <v>2</v>
      </c>
      <c r="E95" s="8">
        <v>0</v>
      </c>
      <c r="F95" s="8">
        <v>0</v>
      </c>
    </row>
    <row r="96" spans="1:6" ht="25.5" hidden="1">
      <c r="A96" s="71" t="s">
        <v>106</v>
      </c>
      <c r="B96" s="69" t="s">
        <v>105</v>
      </c>
      <c r="C96" s="69"/>
      <c r="D96" s="69"/>
      <c r="E96" s="50">
        <f>E97</f>
        <v>0</v>
      </c>
      <c r="F96" s="50">
        <f>F97</f>
        <v>0</v>
      </c>
    </row>
    <row r="97" spans="1:6" ht="25.5" hidden="1">
      <c r="A97" s="64" t="s">
        <v>92</v>
      </c>
      <c r="B97" s="5" t="s">
        <v>105</v>
      </c>
      <c r="C97" s="5" t="s">
        <v>35</v>
      </c>
      <c r="D97" s="5" t="s">
        <v>2</v>
      </c>
      <c r="E97" s="51">
        <v>0</v>
      </c>
      <c r="F97" s="51">
        <v>0</v>
      </c>
    </row>
    <row r="98" spans="1:6" ht="51" hidden="1">
      <c r="A98" s="35" t="s">
        <v>119</v>
      </c>
      <c r="B98" s="69" t="s">
        <v>120</v>
      </c>
      <c r="C98" s="69"/>
      <c r="D98" s="69"/>
      <c r="E98" s="50">
        <f>E99</f>
        <v>0</v>
      </c>
      <c r="F98" s="50">
        <f>F99</f>
        <v>0</v>
      </c>
    </row>
    <row r="99" spans="1:6" ht="25.5" hidden="1">
      <c r="A99" s="64" t="s">
        <v>92</v>
      </c>
      <c r="B99" s="5" t="s">
        <v>120</v>
      </c>
      <c r="C99" s="5" t="s">
        <v>35</v>
      </c>
      <c r="D99" s="5" t="s">
        <v>2</v>
      </c>
      <c r="E99" s="51">
        <v>0</v>
      </c>
      <c r="F99" s="51">
        <v>0</v>
      </c>
    </row>
    <row r="100" spans="1:6" ht="38.25" hidden="1">
      <c r="A100" s="71" t="s">
        <v>111</v>
      </c>
      <c r="B100" s="69" t="s">
        <v>110</v>
      </c>
      <c r="C100" s="69"/>
      <c r="D100" s="69"/>
      <c r="E100" s="50">
        <f>E101</f>
        <v>0</v>
      </c>
      <c r="F100" s="50">
        <f>F101</f>
        <v>0</v>
      </c>
    </row>
    <row r="101" spans="1:6" ht="25.5" hidden="1">
      <c r="A101" s="64" t="s">
        <v>92</v>
      </c>
      <c r="B101" s="5" t="s">
        <v>110</v>
      </c>
      <c r="C101" s="5" t="s">
        <v>35</v>
      </c>
      <c r="D101" s="5" t="s">
        <v>2</v>
      </c>
      <c r="E101" s="51">
        <v>0</v>
      </c>
      <c r="F101" s="51">
        <v>0</v>
      </c>
    </row>
    <row r="102" spans="1:6" ht="21.75" customHeight="1" hidden="1">
      <c r="A102" s="71" t="s">
        <v>117</v>
      </c>
      <c r="B102" s="69" t="s">
        <v>116</v>
      </c>
      <c r="C102" s="69"/>
      <c r="D102" s="69"/>
      <c r="E102" s="50">
        <f>E103</f>
        <v>0</v>
      </c>
      <c r="F102" s="50">
        <f>F103</f>
        <v>0</v>
      </c>
    </row>
    <row r="103" spans="1:6" ht="25.5" hidden="1">
      <c r="A103" s="64" t="s">
        <v>92</v>
      </c>
      <c r="B103" s="5" t="s">
        <v>116</v>
      </c>
      <c r="C103" s="5" t="s">
        <v>35</v>
      </c>
      <c r="D103" s="5" t="s">
        <v>2</v>
      </c>
      <c r="E103" s="51">
        <v>0</v>
      </c>
      <c r="F103" s="51">
        <v>0</v>
      </c>
    </row>
    <row r="104" spans="1:6" ht="38.25" hidden="1">
      <c r="A104" s="71" t="s">
        <v>115</v>
      </c>
      <c r="B104" s="69" t="s">
        <v>114</v>
      </c>
      <c r="C104" s="69"/>
      <c r="D104" s="69"/>
      <c r="E104" s="50">
        <f>E105</f>
        <v>0</v>
      </c>
      <c r="F104" s="50">
        <f>F105</f>
        <v>0</v>
      </c>
    </row>
    <row r="105" spans="1:6" ht="25.5" hidden="1">
      <c r="A105" s="64" t="s">
        <v>92</v>
      </c>
      <c r="B105" s="5" t="s">
        <v>114</v>
      </c>
      <c r="C105" s="5" t="s">
        <v>35</v>
      </c>
      <c r="D105" s="5" t="s">
        <v>2</v>
      </c>
      <c r="E105" s="51">
        <v>0</v>
      </c>
      <c r="F105" s="51">
        <v>0</v>
      </c>
    </row>
    <row r="106" spans="1:6" ht="25.5">
      <c r="A106" s="35" t="s">
        <v>239</v>
      </c>
      <c r="B106" s="2" t="s">
        <v>187</v>
      </c>
      <c r="C106" s="2"/>
      <c r="D106" s="2"/>
      <c r="E106" s="50">
        <f>E107</f>
        <v>729.13</v>
      </c>
      <c r="F106" s="50">
        <f>F107</f>
        <v>1500</v>
      </c>
    </row>
    <row r="107" spans="1:6" ht="25.5">
      <c r="A107" s="64" t="s">
        <v>92</v>
      </c>
      <c r="B107" s="3" t="s">
        <v>187</v>
      </c>
      <c r="C107" s="5" t="s">
        <v>35</v>
      </c>
      <c r="D107" s="5" t="s">
        <v>2</v>
      </c>
      <c r="E107" s="51">
        <v>729.13</v>
      </c>
      <c r="F107" s="51">
        <v>1500</v>
      </c>
    </row>
    <row r="108" spans="1:6" ht="65.25" customHeight="1" thickBot="1">
      <c r="A108" s="53" t="s">
        <v>206</v>
      </c>
      <c r="B108" s="2" t="s">
        <v>142</v>
      </c>
      <c r="C108" s="62"/>
      <c r="D108" s="62"/>
      <c r="E108" s="65">
        <f>E109</f>
        <v>10529.44</v>
      </c>
      <c r="F108" s="65">
        <f>F110+F112+F119+F121+F131</f>
        <v>11140.109999999999</v>
      </c>
    </row>
    <row r="109" spans="1:6" ht="12.75">
      <c r="A109" s="36" t="s">
        <v>75</v>
      </c>
      <c r="B109" s="11"/>
      <c r="C109" s="11" t="s">
        <v>0</v>
      </c>
      <c r="D109" s="11" t="s">
        <v>6</v>
      </c>
      <c r="E109" s="12">
        <f>E110+E112+E119+E121+E131</f>
        <v>10529.44</v>
      </c>
      <c r="F109" s="12">
        <f>F110+F112+F121+F126+F128+F119+F131</f>
        <v>11140.11</v>
      </c>
    </row>
    <row r="110" spans="1:6" ht="25.5">
      <c r="A110" s="35" t="s">
        <v>55</v>
      </c>
      <c r="B110" s="2" t="s">
        <v>152</v>
      </c>
      <c r="C110" s="2"/>
      <c r="D110" s="2"/>
      <c r="E110" s="6">
        <f>E111</f>
        <v>550.5</v>
      </c>
      <c r="F110" s="6">
        <f>F111</f>
        <v>562.9</v>
      </c>
    </row>
    <row r="111" spans="1:6" ht="25.5">
      <c r="A111" s="64" t="s">
        <v>92</v>
      </c>
      <c r="B111" s="3" t="s">
        <v>152</v>
      </c>
      <c r="C111" s="3" t="s">
        <v>35</v>
      </c>
      <c r="D111" s="3" t="s">
        <v>6</v>
      </c>
      <c r="E111" s="7">
        <v>550.5</v>
      </c>
      <c r="F111" s="7">
        <v>562.9</v>
      </c>
    </row>
    <row r="112" spans="1:8" ht="25.5">
      <c r="A112" s="35" t="s">
        <v>89</v>
      </c>
      <c r="B112" s="2" t="s">
        <v>153</v>
      </c>
      <c r="C112" s="2"/>
      <c r="D112" s="2"/>
      <c r="E112" s="6">
        <f>SUM(E113:E118)</f>
        <v>7138.17</v>
      </c>
      <c r="F112" s="6">
        <f>SUM(F113:F118)</f>
        <v>7617.12</v>
      </c>
      <c r="H112" s="74"/>
    </row>
    <row r="113" spans="1:6" ht="25.5">
      <c r="A113" s="64" t="s">
        <v>88</v>
      </c>
      <c r="B113" s="3" t="s">
        <v>153</v>
      </c>
      <c r="C113" s="63" t="s">
        <v>87</v>
      </c>
      <c r="D113" s="3" t="s">
        <v>6</v>
      </c>
      <c r="E113" s="7">
        <v>3940.33</v>
      </c>
      <c r="F113" s="7">
        <v>4334.36</v>
      </c>
    </row>
    <row r="114" spans="1:6" ht="51" hidden="1">
      <c r="A114" s="64" t="s">
        <v>91</v>
      </c>
      <c r="B114" s="3" t="s">
        <v>153</v>
      </c>
      <c r="C114" s="63" t="s">
        <v>90</v>
      </c>
      <c r="D114" s="3" t="s">
        <v>6</v>
      </c>
      <c r="E114" s="7"/>
      <c r="F114" s="7"/>
    </row>
    <row r="115" spans="1:6" ht="38.25">
      <c r="A115" s="59" t="s">
        <v>174</v>
      </c>
      <c r="B115" s="3" t="s">
        <v>153</v>
      </c>
      <c r="C115" s="63" t="s">
        <v>175</v>
      </c>
      <c r="D115" s="3" t="s">
        <v>6</v>
      </c>
      <c r="E115" s="7">
        <v>1189.98</v>
      </c>
      <c r="F115" s="7">
        <v>1308.98</v>
      </c>
    </row>
    <row r="116" spans="1:6" ht="25.5">
      <c r="A116" s="59" t="s">
        <v>122</v>
      </c>
      <c r="B116" s="3" t="s">
        <v>153</v>
      </c>
      <c r="C116" s="55" t="s">
        <v>123</v>
      </c>
      <c r="D116" s="3" t="s">
        <v>6</v>
      </c>
      <c r="E116" s="7">
        <v>197.76</v>
      </c>
      <c r="F116" s="7">
        <v>169.28</v>
      </c>
    </row>
    <row r="117" spans="1:6" ht="25.5">
      <c r="A117" s="64" t="s">
        <v>92</v>
      </c>
      <c r="B117" s="3" t="s">
        <v>153</v>
      </c>
      <c r="C117" s="63" t="s">
        <v>35</v>
      </c>
      <c r="D117" s="3" t="s">
        <v>6</v>
      </c>
      <c r="E117" s="7">
        <v>1799.1</v>
      </c>
      <c r="F117" s="7">
        <v>1793.5</v>
      </c>
    </row>
    <row r="118" spans="1:6" ht="12.75">
      <c r="A118" s="70" t="s">
        <v>214</v>
      </c>
      <c r="B118" s="3" t="s">
        <v>153</v>
      </c>
      <c r="C118" s="63" t="s">
        <v>113</v>
      </c>
      <c r="D118" s="3" t="s">
        <v>6</v>
      </c>
      <c r="E118" s="7">
        <v>11</v>
      </c>
      <c r="F118" s="7">
        <v>11</v>
      </c>
    </row>
    <row r="119" spans="1:6" ht="25.5">
      <c r="A119" s="92" t="s">
        <v>241</v>
      </c>
      <c r="B119" s="2" t="s">
        <v>242</v>
      </c>
      <c r="C119" s="63"/>
      <c r="D119" s="3"/>
      <c r="E119" s="50">
        <f>E120</f>
        <v>1191.68</v>
      </c>
      <c r="F119" s="50">
        <f>F120</f>
        <v>1191.68</v>
      </c>
    </row>
    <row r="120" spans="1:6" ht="12.75">
      <c r="A120" s="64" t="s">
        <v>243</v>
      </c>
      <c r="B120" s="3" t="s">
        <v>242</v>
      </c>
      <c r="C120" s="63" t="s">
        <v>244</v>
      </c>
      <c r="D120" s="3" t="s">
        <v>6</v>
      </c>
      <c r="E120" s="51">
        <v>1191.68</v>
      </c>
      <c r="F120" s="51">
        <v>1191.68</v>
      </c>
    </row>
    <row r="121" spans="1:6" ht="25.5">
      <c r="A121" s="35" t="s">
        <v>76</v>
      </c>
      <c r="B121" s="2" t="s">
        <v>154</v>
      </c>
      <c r="C121" s="2"/>
      <c r="D121" s="2"/>
      <c r="E121" s="6">
        <f>SUM(E122:E125)</f>
        <v>1351.17</v>
      </c>
      <c r="F121" s="6">
        <f>SUM(F122:F125)</f>
        <v>1470.49</v>
      </c>
    </row>
    <row r="122" spans="1:6" ht="25.5">
      <c r="A122" s="64" t="s">
        <v>88</v>
      </c>
      <c r="B122" s="3" t="s">
        <v>154</v>
      </c>
      <c r="C122" s="63" t="s">
        <v>87</v>
      </c>
      <c r="D122" s="3" t="s">
        <v>6</v>
      </c>
      <c r="E122" s="8">
        <v>841.19</v>
      </c>
      <c r="F122" s="8">
        <v>925.31</v>
      </c>
    </row>
    <row r="123" spans="1:6" ht="38.25">
      <c r="A123" s="64" t="s">
        <v>174</v>
      </c>
      <c r="B123" s="3" t="s">
        <v>154</v>
      </c>
      <c r="C123" s="63" t="s">
        <v>175</v>
      </c>
      <c r="D123" s="84" t="s">
        <v>6</v>
      </c>
      <c r="E123" s="85">
        <v>254.04</v>
      </c>
      <c r="F123" s="85">
        <v>279.44</v>
      </c>
    </row>
    <row r="124" spans="1:6" ht="25.5">
      <c r="A124" s="59" t="s">
        <v>122</v>
      </c>
      <c r="B124" s="3" t="s">
        <v>154</v>
      </c>
      <c r="C124" s="63" t="s">
        <v>123</v>
      </c>
      <c r="D124" s="84" t="s">
        <v>6</v>
      </c>
      <c r="E124" s="85">
        <v>65.74</v>
      </c>
      <c r="F124" s="85">
        <v>66.74</v>
      </c>
    </row>
    <row r="125" spans="1:6" ht="25.5">
      <c r="A125" s="64" t="s">
        <v>92</v>
      </c>
      <c r="B125" s="3" t="s">
        <v>154</v>
      </c>
      <c r="C125" s="63" t="s">
        <v>35</v>
      </c>
      <c r="D125" s="84" t="s">
        <v>6</v>
      </c>
      <c r="E125" s="85">
        <v>190.2</v>
      </c>
      <c r="F125" s="91">
        <v>199</v>
      </c>
    </row>
    <row r="126" spans="1:6" ht="25.5" hidden="1">
      <c r="A126" s="73" t="s">
        <v>121</v>
      </c>
      <c r="B126" s="2" t="s">
        <v>155</v>
      </c>
      <c r="C126" s="63"/>
      <c r="D126" s="3"/>
      <c r="E126" s="12">
        <f>E127</f>
        <v>0</v>
      </c>
      <c r="F126" s="12">
        <f>F127</f>
        <v>0</v>
      </c>
    </row>
    <row r="127" spans="1:6" ht="25.5" hidden="1">
      <c r="A127" s="64" t="s">
        <v>88</v>
      </c>
      <c r="B127" s="3" t="s">
        <v>155</v>
      </c>
      <c r="C127" s="63" t="s">
        <v>87</v>
      </c>
      <c r="D127" s="3" t="s">
        <v>6</v>
      </c>
      <c r="E127" s="7">
        <v>0</v>
      </c>
      <c r="F127" s="7">
        <v>0</v>
      </c>
    </row>
    <row r="128" spans="1:6" ht="25.5" hidden="1">
      <c r="A128" s="35" t="s">
        <v>202</v>
      </c>
      <c r="B128" s="2" t="s">
        <v>155</v>
      </c>
      <c r="C128" s="2"/>
      <c r="D128" s="2"/>
      <c r="E128" s="6">
        <f>E129+E130</f>
        <v>0</v>
      </c>
      <c r="F128" s="6">
        <f>F129+F130</f>
        <v>0</v>
      </c>
    </row>
    <row r="129" spans="1:6" ht="25.5" hidden="1">
      <c r="A129" s="64" t="s">
        <v>88</v>
      </c>
      <c r="B129" s="3" t="s">
        <v>155</v>
      </c>
      <c r="C129" s="63" t="s">
        <v>87</v>
      </c>
      <c r="D129" s="3" t="s">
        <v>6</v>
      </c>
      <c r="E129" s="51"/>
      <c r="F129" s="51"/>
    </row>
    <row r="130" spans="1:6" ht="38.25" hidden="1">
      <c r="A130" s="64" t="s">
        <v>174</v>
      </c>
      <c r="B130" s="3" t="s">
        <v>155</v>
      </c>
      <c r="C130" s="63" t="s">
        <v>175</v>
      </c>
      <c r="D130" s="3" t="s">
        <v>6</v>
      </c>
      <c r="E130" s="51"/>
      <c r="F130" s="51"/>
    </row>
    <row r="131" spans="1:6" ht="38.25">
      <c r="A131" s="92" t="s">
        <v>245</v>
      </c>
      <c r="B131" s="2" t="s">
        <v>246</v>
      </c>
      <c r="C131" s="63"/>
      <c r="D131" s="3"/>
      <c r="E131" s="50">
        <f>E132</f>
        <v>297.92</v>
      </c>
      <c r="F131" s="50">
        <f>F132</f>
        <v>297.92</v>
      </c>
    </row>
    <row r="132" spans="1:6" ht="12.75">
      <c r="A132" s="64" t="s">
        <v>243</v>
      </c>
      <c r="B132" s="3" t="s">
        <v>246</v>
      </c>
      <c r="C132" s="63" t="s">
        <v>244</v>
      </c>
      <c r="D132" s="3" t="s">
        <v>6</v>
      </c>
      <c r="E132" s="51">
        <v>297.92</v>
      </c>
      <c r="F132" s="51">
        <v>297.92</v>
      </c>
    </row>
    <row r="133" spans="1:6" ht="66.75" customHeight="1" thickBot="1">
      <c r="A133" s="53" t="s">
        <v>207</v>
      </c>
      <c r="B133" s="11" t="s">
        <v>143</v>
      </c>
      <c r="C133" s="80"/>
      <c r="D133" s="80"/>
      <c r="E133" s="81">
        <f>E134+E142+E140</f>
        <v>2259.66</v>
      </c>
      <c r="F133" s="81">
        <f>F134+F142+F140</f>
        <v>2362.35</v>
      </c>
    </row>
    <row r="134" spans="1:6" ht="12.75">
      <c r="A134" s="36" t="s">
        <v>8</v>
      </c>
      <c r="B134" s="52"/>
      <c r="C134" s="52"/>
      <c r="D134" s="52" t="s">
        <v>9</v>
      </c>
      <c r="E134" s="12">
        <f>E135</f>
        <v>1735.94</v>
      </c>
      <c r="F134" s="12">
        <f>F135</f>
        <v>1825.9299999999998</v>
      </c>
    </row>
    <row r="135" spans="1:6" ht="25.5">
      <c r="A135" s="35" t="s">
        <v>56</v>
      </c>
      <c r="B135" s="54" t="s">
        <v>156</v>
      </c>
      <c r="C135" s="54" t="s">
        <v>0</v>
      </c>
      <c r="D135" s="54"/>
      <c r="E135" s="87">
        <f>SUM(E136:E139)</f>
        <v>1735.94</v>
      </c>
      <c r="F135" s="87">
        <f>SUM(F136:F139)</f>
        <v>1825.9299999999998</v>
      </c>
    </row>
    <row r="136" spans="1:6" ht="25.5">
      <c r="A136" s="64" t="s">
        <v>88</v>
      </c>
      <c r="B136" s="55" t="s">
        <v>156</v>
      </c>
      <c r="C136" s="63" t="s">
        <v>87</v>
      </c>
      <c r="D136" s="86" t="s">
        <v>9</v>
      </c>
      <c r="E136" s="85">
        <v>921.58</v>
      </c>
      <c r="F136" s="85">
        <v>1013.74</v>
      </c>
    </row>
    <row r="137" spans="1:6" ht="38.25">
      <c r="A137" s="64" t="s">
        <v>174</v>
      </c>
      <c r="B137" s="55" t="s">
        <v>156</v>
      </c>
      <c r="C137" s="63" t="s">
        <v>175</v>
      </c>
      <c r="D137" s="86" t="s">
        <v>9</v>
      </c>
      <c r="E137" s="85">
        <v>278.32</v>
      </c>
      <c r="F137" s="85">
        <v>306.15</v>
      </c>
    </row>
    <row r="138" spans="1:6" ht="12.75" customHeight="1" hidden="1">
      <c r="A138" s="37" t="s">
        <v>41</v>
      </c>
      <c r="B138" s="55" t="s">
        <v>156</v>
      </c>
      <c r="C138" s="63" t="s">
        <v>180</v>
      </c>
      <c r="D138" s="86" t="s">
        <v>9</v>
      </c>
      <c r="E138" s="51"/>
      <c r="F138" s="51"/>
    </row>
    <row r="139" spans="1:6" ht="25.5">
      <c r="A139" s="64" t="s">
        <v>92</v>
      </c>
      <c r="B139" s="55" t="s">
        <v>156</v>
      </c>
      <c r="C139" s="3" t="s">
        <v>35</v>
      </c>
      <c r="D139" s="86" t="s">
        <v>9</v>
      </c>
      <c r="E139" s="85">
        <v>536.04</v>
      </c>
      <c r="F139" s="85">
        <v>506.04</v>
      </c>
    </row>
    <row r="140" spans="1:6" ht="38.25" hidden="1">
      <c r="A140" s="35" t="s">
        <v>199</v>
      </c>
      <c r="B140" s="54" t="s">
        <v>197</v>
      </c>
      <c r="C140" s="54" t="s">
        <v>0</v>
      </c>
      <c r="D140" s="54"/>
      <c r="E140" s="12">
        <f>E141</f>
        <v>0</v>
      </c>
      <c r="F140" s="12">
        <f>F141</f>
        <v>0</v>
      </c>
    </row>
    <row r="141" spans="1:6" ht="38.25" hidden="1">
      <c r="A141" s="37" t="s">
        <v>198</v>
      </c>
      <c r="B141" s="55" t="s">
        <v>197</v>
      </c>
      <c r="C141" s="63" t="s">
        <v>183</v>
      </c>
      <c r="D141" s="55" t="s">
        <v>9</v>
      </c>
      <c r="E141" s="7">
        <v>0</v>
      </c>
      <c r="F141" s="7">
        <v>0</v>
      </c>
    </row>
    <row r="142" spans="1:6" ht="25.5">
      <c r="A142" s="35" t="s">
        <v>215</v>
      </c>
      <c r="B142" s="69" t="s">
        <v>216</v>
      </c>
      <c r="C142" s="2"/>
      <c r="D142" s="2" t="s">
        <v>15</v>
      </c>
      <c r="E142" s="6">
        <f>E143+E144+E145</f>
        <v>523.72</v>
      </c>
      <c r="F142" s="6">
        <f>SUM(F143:F144)+F145</f>
        <v>536.4200000000001</v>
      </c>
    </row>
    <row r="143" spans="1:6" ht="44.25" customHeight="1">
      <c r="A143" s="77" t="s">
        <v>44</v>
      </c>
      <c r="B143" s="3" t="s">
        <v>216</v>
      </c>
      <c r="C143" s="3" t="s">
        <v>87</v>
      </c>
      <c r="D143" s="3" t="s">
        <v>15</v>
      </c>
      <c r="E143" s="51">
        <v>402.23</v>
      </c>
      <c r="F143" s="51">
        <v>402.23</v>
      </c>
    </row>
    <row r="144" spans="1:6" ht="42.75" customHeight="1">
      <c r="A144" s="64" t="s">
        <v>174</v>
      </c>
      <c r="B144" s="3" t="s">
        <v>216</v>
      </c>
      <c r="C144" s="3" t="s">
        <v>175</v>
      </c>
      <c r="D144" s="78" t="s">
        <v>15</v>
      </c>
      <c r="E144" s="51">
        <v>121.49</v>
      </c>
      <c r="F144" s="51">
        <v>121.49</v>
      </c>
    </row>
    <row r="145" spans="1:6" ht="42.75" customHeight="1">
      <c r="A145" s="64" t="s">
        <v>92</v>
      </c>
      <c r="B145" s="3" t="s">
        <v>216</v>
      </c>
      <c r="C145" s="3" t="s">
        <v>35</v>
      </c>
      <c r="D145" s="86" t="s">
        <v>15</v>
      </c>
      <c r="E145" s="85">
        <v>0</v>
      </c>
      <c r="F145" s="85">
        <v>12.7</v>
      </c>
    </row>
    <row r="146" spans="1:6" ht="57" customHeight="1" thickBot="1">
      <c r="A146" s="53" t="s">
        <v>218</v>
      </c>
      <c r="B146" s="11" t="s">
        <v>227</v>
      </c>
      <c r="C146" s="3"/>
      <c r="D146" s="3"/>
      <c r="E146" s="50">
        <f aca="true" t="shared" si="0" ref="E146:F148">E147</f>
        <v>800</v>
      </c>
      <c r="F146" s="50">
        <f t="shared" si="0"/>
        <v>800</v>
      </c>
    </row>
    <row r="147" spans="1:6" ht="18.75" customHeight="1">
      <c r="A147" s="36" t="s">
        <v>38</v>
      </c>
      <c r="B147" s="52"/>
      <c r="C147" s="2"/>
      <c r="D147" s="2" t="s">
        <v>14</v>
      </c>
      <c r="E147" s="50">
        <f t="shared" si="0"/>
        <v>800</v>
      </c>
      <c r="F147" s="50">
        <f t="shared" si="0"/>
        <v>800</v>
      </c>
    </row>
    <row r="148" spans="1:6" ht="22.5" customHeight="1">
      <c r="A148" s="35" t="s">
        <v>217</v>
      </c>
      <c r="B148" s="11" t="s">
        <v>226</v>
      </c>
      <c r="C148" s="3"/>
      <c r="D148" s="3"/>
      <c r="E148" s="51">
        <f t="shared" si="0"/>
        <v>800</v>
      </c>
      <c r="F148" s="51">
        <f t="shared" si="0"/>
        <v>800</v>
      </c>
    </row>
    <row r="149" spans="1:6" ht="18.75" customHeight="1">
      <c r="A149" s="64" t="s">
        <v>92</v>
      </c>
      <c r="B149" s="78" t="s">
        <v>226</v>
      </c>
      <c r="C149" s="3" t="s">
        <v>35</v>
      </c>
      <c r="D149" s="3" t="s">
        <v>14</v>
      </c>
      <c r="E149" s="51">
        <v>800</v>
      </c>
      <c r="F149" s="51">
        <v>800</v>
      </c>
    </row>
    <row r="150" spans="1:6" ht="14.25">
      <c r="A150" s="88" t="s">
        <v>57</v>
      </c>
      <c r="B150" s="89"/>
      <c r="C150" s="89"/>
      <c r="D150" s="89"/>
      <c r="E150" s="79">
        <f>E151+E174</f>
        <v>20392.82</v>
      </c>
      <c r="F150" s="79">
        <f>F151+F174</f>
        <v>21060.170000000002</v>
      </c>
    </row>
    <row r="151" spans="1:6" ht="23.25" customHeight="1">
      <c r="A151" s="38" t="s">
        <v>58</v>
      </c>
      <c r="B151" s="2" t="s">
        <v>144</v>
      </c>
      <c r="C151" s="27"/>
      <c r="D151" s="27"/>
      <c r="E151" s="28">
        <f>E152+E159</f>
        <v>17858.14</v>
      </c>
      <c r="F151" s="28">
        <f>F152+F159</f>
        <v>18491.440000000002</v>
      </c>
    </row>
    <row r="152" spans="1:6" ht="25.5">
      <c r="A152" s="35" t="s">
        <v>18</v>
      </c>
      <c r="B152" s="2" t="s">
        <v>145</v>
      </c>
      <c r="C152" s="2" t="s">
        <v>0</v>
      </c>
      <c r="D152" s="2"/>
      <c r="E152" s="6">
        <f>E153+E156</f>
        <v>13124.419999999998</v>
      </c>
      <c r="F152" s="6">
        <f>F153+F156</f>
        <v>13646.68</v>
      </c>
    </row>
    <row r="153" spans="1:6" ht="25.5">
      <c r="A153" s="35" t="s">
        <v>59</v>
      </c>
      <c r="B153" s="2" t="s">
        <v>157</v>
      </c>
      <c r="C153" s="2" t="s">
        <v>0</v>
      </c>
      <c r="D153" s="2"/>
      <c r="E153" s="6">
        <f>E154+E155</f>
        <v>11034.3</v>
      </c>
      <c r="F153" s="6">
        <f>F154+F155</f>
        <v>11473.68</v>
      </c>
    </row>
    <row r="154" spans="1:6" ht="38.25">
      <c r="A154" s="37" t="s">
        <v>94</v>
      </c>
      <c r="B154" s="3" t="s">
        <v>157</v>
      </c>
      <c r="C154" s="3" t="s">
        <v>36</v>
      </c>
      <c r="D154" s="3" t="s">
        <v>16</v>
      </c>
      <c r="E154" s="7">
        <v>8486.48</v>
      </c>
      <c r="F154" s="7">
        <v>8823.94</v>
      </c>
    </row>
    <row r="155" spans="1:6" ht="51">
      <c r="A155" s="37" t="s">
        <v>179</v>
      </c>
      <c r="B155" s="3" t="s">
        <v>157</v>
      </c>
      <c r="C155" s="3" t="s">
        <v>177</v>
      </c>
      <c r="D155" s="3" t="s">
        <v>16</v>
      </c>
      <c r="E155" s="7">
        <v>2547.82</v>
      </c>
      <c r="F155" s="7">
        <v>2649.74</v>
      </c>
    </row>
    <row r="156" spans="1:6" ht="38.25">
      <c r="A156" s="35" t="s">
        <v>17</v>
      </c>
      <c r="B156" s="2" t="s">
        <v>158</v>
      </c>
      <c r="C156" s="2" t="s">
        <v>0</v>
      </c>
      <c r="D156" s="2"/>
      <c r="E156" s="6">
        <f>E157+E158</f>
        <v>2090.12</v>
      </c>
      <c r="F156" s="6">
        <f>F157+F158</f>
        <v>2173</v>
      </c>
    </row>
    <row r="157" spans="1:6" ht="38.25">
      <c r="A157" s="37" t="s">
        <v>94</v>
      </c>
      <c r="B157" s="3" t="s">
        <v>158</v>
      </c>
      <c r="C157" s="3" t="s">
        <v>36</v>
      </c>
      <c r="D157" s="3" t="s">
        <v>16</v>
      </c>
      <c r="E157" s="7">
        <v>1609.95</v>
      </c>
      <c r="F157" s="7">
        <v>1673.6</v>
      </c>
    </row>
    <row r="158" spans="1:6" ht="51">
      <c r="A158" s="37" t="s">
        <v>179</v>
      </c>
      <c r="B158" s="3" t="s">
        <v>158</v>
      </c>
      <c r="C158" s="3" t="s">
        <v>177</v>
      </c>
      <c r="D158" s="3" t="s">
        <v>16</v>
      </c>
      <c r="E158" s="7">
        <v>480.17</v>
      </c>
      <c r="F158" s="7">
        <v>499.4</v>
      </c>
    </row>
    <row r="159" spans="1:6" ht="12.75">
      <c r="A159" s="35" t="s">
        <v>39</v>
      </c>
      <c r="B159" s="2" t="s">
        <v>146</v>
      </c>
      <c r="C159" s="2"/>
      <c r="D159" s="2"/>
      <c r="E159" s="6">
        <f>E160+E168+E172+E170</f>
        <v>4733.72</v>
      </c>
      <c r="F159" s="6">
        <f>F160+F168+F172+F170</f>
        <v>4844.76</v>
      </c>
    </row>
    <row r="160" spans="1:6" ht="25.5">
      <c r="A160" s="35" t="s">
        <v>60</v>
      </c>
      <c r="B160" s="2" t="s">
        <v>159</v>
      </c>
      <c r="C160" s="2" t="s">
        <v>0</v>
      </c>
      <c r="D160" s="2"/>
      <c r="E160" s="6">
        <f>SUM(E161:E167)</f>
        <v>4267.2</v>
      </c>
      <c r="F160" s="6">
        <f>SUM(F161:F167)</f>
        <v>4356.24</v>
      </c>
    </row>
    <row r="161" spans="1:6" ht="38.25">
      <c r="A161" s="37" t="s">
        <v>94</v>
      </c>
      <c r="B161" s="3" t="s">
        <v>159</v>
      </c>
      <c r="C161" s="3" t="s">
        <v>36</v>
      </c>
      <c r="D161" s="3" t="s">
        <v>16</v>
      </c>
      <c r="E161" s="7">
        <v>1637.6</v>
      </c>
      <c r="F161" s="7">
        <v>1638.8</v>
      </c>
    </row>
    <row r="162" spans="1:6" ht="25.5">
      <c r="A162" s="37" t="s">
        <v>95</v>
      </c>
      <c r="B162" s="3" t="s">
        <v>159</v>
      </c>
      <c r="C162" s="3" t="s">
        <v>93</v>
      </c>
      <c r="D162" s="3" t="s">
        <v>16</v>
      </c>
      <c r="E162" s="7">
        <v>24.5</v>
      </c>
      <c r="F162" s="7">
        <v>24.5</v>
      </c>
    </row>
    <row r="163" spans="1:6" ht="25.5">
      <c r="A163" s="37" t="s">
        <v>95</v>
      </c>
      <c r="B163" s="3" t="s">
        <v>159</v>
      </c>
      <c r="C163" s="3" t="s">
        <v>93</v>
      </c>
      <c r="D163" s="3" t="s">
        <v>240</v>
      </c>
      <c r="E163" s="7">
        <v>2.4</v>
      </c>
      <c r="F163" s="7">
        <v>1.2</v>
      </c>
    </row>
    <row r="164" spans="1:6" ht="51">
      <c r="A164" s="37" t="s">
        <v>178</v>
      </c>
      <c r="B164" s="3" t="s">
        <v>159</v>
      </c>
      <c r="C164" s="3" t="s">
        <v>177</v>
      </c>
      <c r="D164" s="3" t="s">
        <v>16</v>
      </c>
      <c r="E164" s="7">
        <v>486.86</v>
      </c>
      <c r="F164" s="7">
        <v>486.86</v>
      </c>
    </row>
    <row r="165" spans="1:7" ht="25.5">
      <c r="A165" s="59" t="s">
        <v>122</v>
      </c>
      <c r="B165" s="3" t="s">
        <v>159</v>
      </c>
      <c r="C165" s="3" t="s">
        <v>123</v>
      </c>
      <c r="D165" s="3" t="s">
        <v>16</v>
      </c>
      <c r="E165" s="7">
        <v>1139.6</v>
      </c>
      <c r="F165" s="7">
        <v>1192.26</v>
      </c>
      <c r="G165" s="74"/>
    </row>
    <row r="166" spans="1:6" ht="25.5">
      <c r="A166" s="64" t="s">
        <v>92</v>
      </c>
      <c r="B166" s="3" t="s">
        <v>159</v>
      </c>
      <c r="C166" s="3" t="s">
        <v>35</v>
      </c>
      <c r="D166" s="3" t="s">
        <v>16</v>
      </c>
      <c r="E166" s="7">
        <v>956.24</v>
      </c>
      <c r="F166" s="7">
        <v>992.62</v>
      </c>
    </row>
    <row r="167" spans="1:6" ht="12.75">
      <c r="A167" s="37" t="s">
        <v>219</v>
      </c>
      <c r="B167" s="3" t="s">
        <v>159</v>
      </c>
      <c r="C167" s="3" t="s">
        <v>113</v>
      </c>
      <c r="D167" s="3" t="s">
        <v>16</v>
      </c>
      <c r="E167" s="7">
        <v>20</v>
      </c>
      <c r="F167" s="7">
        <v>20</v>
      </c>
    </row>
    <row r="168" spans="1:6" ht="25.5">
      <c r="A168" s="35" t="s">
        <v>19</v>
      </c>
      <c r="B168" s="2" t="s">
        <v>160</v>
      </c>
      <c r="C168" s="2" t="s">
        <v>0</v>
      </c>
      <c r="D168" s="2"/>
      <c r="E168" s="6">
        <f>E169</f>
        <v>10</v>
      </c>
      <c r="F168" s="6">
        <f>F169</f>
        <v>10</v>
      </c>
    </row>
    <row r="169" spans="1:6" ht="51">
      <c r="A169" s="37" t="s">
        <v>40</v>
      </c>
      <c r="B169" s="3" t="s">
        <v>160</v>
      </c>
      <c r="C169" s="3" t="s">
        <v>37</v>
      </c>
      <c r="D169" s="3" t="s">
        <v>20</v>
      </c>
      <c r="E169" s="7">
        <v>10</v>
      </c>
      <c r="F169" s="7">
        <v>10</v>
      </c>
    </row>
    <row r="170" spans="1:6" ht="25.5">
      <c r="A170" s="41" t="s">
        <v>46</v>
      </c>
      <c r="B170" s="29" t="s">
        <v>171</v>
      </c>
      <c r="C170" s="29"/>
      <c r="D170" s="29"/>
      <c r="E170" s="30">
        <f>E171</f>
        <v>453</v>
      </c>
      <c r="F170" s="30">
        <f>F171</f>
        <v>475</v>
      </c>
    </row>
    <row r="171" spans="1:6" ht="25.5">
      <c r="A171" s="37" t="s">
        <v>51</v>
      </c>
      <c r="B171" s="72" t="s">
        <v>171</v>
      </c>
      <c r="C171" s="3" t="s">
        <v>35</v>
      </c>
      <c r="D171" s="3" t="s">
        <v>16</v>
      </c>
      <c r="E171" s="7">
        <v>453</v>
      </c>
      <c r="F171" s="7">
        <v>475</v>
      </c>
    </row>
    <row r="172" spans="1:6" ht="63.75">
      <c r="A172" s="37" t="s">
        <v>107</v>
      </c>
      <c r="B172" s="2" t="s">
        <v>161</v>
      </c>
      <c r="C172" s="2" t="s">
        <v>35</v>
      </c>
      <c r="D172" s="2" t="s">
        <v>16</v>
      </c>
      <c r="E172" s="6">
        <f>E173</f>
        <v>3.52</v>
      </c>
      <c r="F172" s="6">
        <f>F173</f>
        <v>3.52</v>
      </c>
    </row>
    <row r="173" spans="1:6" ht="25.5">
      <c r="A173" s="37" t="s">
        <v>51</v>
      </c>
      <c r="B173" s="3" t="s">
        <v>161</v>
      </c>
      <c r="C173" s="3" t="s">
        <v>35</v>
      </c>
      <c r="D173" s="3" t="s">
        <v>16</v>
      </c>
      <c r="E173" s="7">
        <v>3.52</v>
      </c>
      <c r="F173" s="7">
        <v>3.52</v>
      </c>
    </row>
    <row r="174" spans="1:6" ht="14.25">
      <c r="A174" s="68" t="s">
        <v>61</v>
      </c>
      <c r="B174" s="2" t="s">
        <v>147</v>
      </c>
      <c r="C174" s="27" t="s">
        <v>0</v>
      </c>
      <c r="D174" s="27"/>
      <c r="E174" s="28">
        <f>E175</f>
        <v>2534.68</v>
      </c>
      <c r="F174" s="28">
        <f>F175</f>
        <v>2568.73</v>
      </c>
    </row>
    <row r="175" spans="1:6" ht="12.75">
      <c r="A175" s="35" t="s">
        <v>34</v>
      </c>
      <c r="B175" s="2" t="s">
        <v>148</v>
      </c>
      <c r="C175" s="2"/>
      <c r="D175" s="2"/>
      <c r="E175" s="6">
        <f>E178+E186+E188+E195+E202+E206+E193+E197+E199+E176</f>
        <v>2534.68</v>
      </c>
      <c r="F175" s="6">
        <f>F178+F186+F188+F195+F202+F206+F193+F197+F199+F176</f>
        <v>2568.73</v>
      </c>
    </row>
    <row r="176" spans="1:6" ht="25.5">
      <c r="A176" s="90" t="s">
        <v>30</v>
      </c>
      <c r="B176" s="2" t="s">
        <v>229</v>
      </c>
      <c r="C176" s="2"/>
      <c r="D176" s="2"/>
      <c r="E176" s="6">
        <f>E177</f>
        <v>0</v>
      </c>
      <c r="F176" s="6">
        <f>F177</f>
        <v>0</v>
      </c>
    </row>
    <row r="177" spans="1:6" ht="25.5">
      <c r="A177" s="37" t="s">
        <v>51</v>
      </c>
      <c r="B177" s="3" t="s">
        <v>229</v>
      </c>
      <c r="C177" s="3" t="s">
        <v>35</v>
      </c>
      <c r="D177" s="3" t="s">
        <v>31</v>
      </c>
      <c r="E177" s="7">
        <v>0</v>
      </c>
      <c r="F177" s="7">
        <v>0</v>
      </c>
    </row>
    <row r="178" spans="1:6" ht="12.75">
      <c r="A178" s="35" t="s">
        <v>21</v>
      </c>
      <c r="B178" s="2" t="s">
        <v>162</v>
      </c>
      <c r="C178" s="2"/>
      <c r="D178" s="2"/>
      <c r="E178" s="6">
        <f>SUM(E179:E184)+E185</f>
        <v>624.48</v>
      </c>
      <c r="F178" s="6">
        <f>SUM(F179:F184)+F185</f>
        <v>624.48</v>
      </c>
    </row>
    <row r="179" spans="1:6" ht="12.75">
      <c r="A179" s="39" t="s">
        <v>62</v>
      </c>
      <c r="B179" s="3" t="s">
        <v>163</v>
      </c>
      <c r="C179" s="3" t="s">
        <v>22</v>
      </c>
      <c r="D179" s="3" t="s">
        <v>3</v>
      </c>
      <c r="E179" s="7">
        <v>102.24</v>
      </c>
      <c r="F179" s="7">
        <v>102.24</v>
      </c>
    </row>
    <row r="180" spans="1:6" ht="25.5">
      <c r="A180" s="40" t="s">
        <v>63</v>
      </c>
      <c r="B180" s="3" t="s">
        <v>164</v>
      </c>
      <c r="C180" s="3" t="s">
        <v>22</v>
      </c>
      <c r="D180" s="3" t="s">
        <v>230</v>
      </c>
      <c r="E180" s="7">
        <v>65.4</v>
      </c>
      <c r="F180" s="7">
        <v>65.4</v>
      </c>
    </row>
    <row r="181" spans="1:6" ht="25.5">
      <c r="A181" s="40" t="s">
        <v>64</v>
      </c>
      <c r="B181" s="3" t="s">
        <v>165</v>
      </c>
      <c r="C181" s="3" t="s">
        <v>22</v>
      </c>
      <c r="D181" s="3" t="s">
        <v>3</v>
      </c>
      <c r="E181" s="7">
        <v>69.36</v>
      </c>
      <c r="F181" s="7">
        <v>69.36</v>
      </c>
    </row>
    <row r="182" spans="1:6" ht="47.25" customHeight="1">
      <c r="A182" s="40" t="s">
        <v>65</v>
      </c>
      <c r="B182" s="3" t="s">
        <v>166</v>
      </c>
      <c r="C182" s="3" t="s">
        <v>22</v>
      </c>
      <c r="D182" s="3" t="s">
        <v>4</v>
      </c>
      <c r="E182" s="7">
        <v>45.28</v>
      </c>
      <c r="F182" s="7">
        <v>45.28</v>
      </c>
    </row>
    <row r="183" spans="1:6" ht="25.5">
      <c r="A183" s="40" t="s">
        <v>66</v>
      </c>
      <c r="B183" s="3" t="s">
        <v>167</v>
      </c>
      <c r="C183" s="3" t="s">
        <v>22</v>
      </c>
      <c r="D183" s="3" t="s">
        <v>230</v>
      </c>
      <c r="E183" s="7">
        <v>135.8</v>
      </c>
      <c r="F183" s="7">
        <v>135.8</v>
      </c>
    </row>
    <row r="184" spans="1:6" ht="25.5">
      <c r="A184" s="40" t="s">
        <v>67</v>
      </c>
      <c r="B184" s="3" t="s">
        <v>168</v>
      </c>
      <c r="C184" s="3" t="s">
        <v>22</v>
      </c>
      <c r="D184" s="3" t="s">
        <v>4</v>
      </c>
      <c r="E184" s="7">
        <v>90.4</v>
      </c>
      <c r="F184" s="7">
        <v>90.4</v>
      </c>
    </row>
    <row r="185" spans="1:6" ht="25.5">
      <c r="A185" s="40" t="s">
        <v>220</v>
      </c>
      <c r="B185" s="3" t="s">
        <v>234</v>
      </c>
      <c r="C185" s="3" t="s">
        <v>22</v>
      </c>
      <c r="D185" s="3" t="s">
        <v>230</v>
      </c>
      <c r="E185" s="7">
        <v>116</v>
      </c>
      <c r="F185" s="7">
        <v>116</v>
      </c>
    </row>
    <row r="186" spans="1:6" ht="12.75">
      <c r="A186" s="35" t="s">
        <v>24</v>
      </c>
      <c r="B186" s="2" t="s">
        <v>169</v>
      </c>
      <c r="C186" s="2" t="s">
        <v>0</v>
      </c>
      <c r="D186" s="2"/>
      <c r="E186" s="6">
        <f>E187</f>
        <v>100</v>
      </c>
      <c r="F186" s="6">
        <f>F187</f>
        <v>100</v>
      </c>
    </row>
    <row r="187" spans="1:6" ht="12.75">
      <c r="A187" s="37" t="s">
        <v>41</v>
      </c>
      <c r="B187" s="3" t="s">
        <v>169</v>
      </c>
      <c r="C187" s="3" t="s">
        <v>25</v>
      </c>
      <c r="D187" s="3" t="s">
        <v>23</v>
      </c>
      <c r="E187" s="7">
        <v>100</v>
      </c>
      <c r="F187" s="7">
        <v>100</v>
      </c>
    </row>
    <row r="188" spans="1:6" ht="25.5">
      <c r="A188" s="35" t="s">
        <v>45</v>
      </c>
      <c r="B188" s="2" t="s">
        <v>170</v>
      </c>
      <c r="C188" s="2" t="s">
        <v>0</v>
      </c>
      <c r="D188" s="2"/>
      <c r="E188" s="6">
        <f>SUM(E189:E190)</f>
        <v>193.8</v>
      </c>
      <c r="F188" s="6">
        <f>SUM(F189:F190)</f>
        <v>170.31</v>
      </c>
    </row>
    <row r="189" spans="1:6" ht="25.5">
      <c r="A189" s="37" t="s">
        <v>51</v>
      </c>
      <c r="B189" s="3" t="s">
        <v>170</v>
      </c>
      <c r="C189" s="3" t="s">
        <v>35</v>
      </c>
      <c r="D189" s="3" t="s">
        <v>26</v>
      </c>
      <c r="E189" s="7">
        <v>169.3</v>
      </c>
      <c r="F189" s="7">
        <v>145.31</v>
      </c>
    </row>
    <row r="190" spans="1:6" ht="12.75">
      <c r="A190" s="37" t="s">
        <v>221</v>
      </c>
      <c r="B190" s="3" t="s">
        <v>170</v>
      </c>
      <c r="C190" s="3" t="s">
        <v>113</v>
      </c>
      <c r="D190" s="3" t="s">
        <v>26</v>
      </c>
      <c r="E190" s="7">
        <v>24.5</v>
      </c>
      <c r="F190" s="7">
        <v>25</v>
      </c>
    </row>
    <row r="191" spans="1:6" ht="25.5" hidden="1">
      <c r="A191" s="43" t="s">
        <v>30</v>
      </c>
      <c r="B191" s="2" t="s">
        <v>32</v>
      </c>
      <c r="C191" s="2" t="s">
        <v>0</v>
      </c>
      <c r="D191" s="2"/>
      <c r="E191" s="6"/>
      <c r="F191" s="6"/>
    </row>
    <row r="192" spans="1:6" ht="25.5" hidden="1">
      <c r="A192" s="44" t="s">
        <v>51</v>
      </c>
      <c r="B192" s="3" t="s">
        <v>32</v>
      </c>
      <c r="C192" s="3" t="s">
        <v>35</v>
      </c>
      <c r="D192" s="3" t="s">
        <v>31</v>
      </c>
      <c r="E192" s="7"/>
      <c r="F192" s="7"/>
    </row>
    <row r="193" spans="1:6" ht="25.5" hidden="1">
      <c r="A193" s="41" t="s">
        <v>108</v>
      </c>
      <c r="B193" s="29" t="s">
        <v>109</v>
      </c>
      <c r="C193" s="29"/>
      <c r="D193" s="29"/>
      <c r="E193" s="30">
        <f>E194</f>
        <v>0</v>
      </c>
      <c r="F193" s="30">
        <f>F194</f>
        <v>0</v>
      </c>
    </row>
    <row r="194" spans="1:6" ht="25.5" hidden="1">
      <c r="A194" s="37" t="s">
        <v>51</v>
      </c>
      <c r="B194" s="72" t="s">
        <v>109</v>
      </c>
      <c r="C194" s="3" t="s">
        <v>35</v>
      </c>
      <c r="D194" s="3" t="s">
        <v>26</v>
      </c>
      <c r="E194" s="7">
        <v>0</v>
      </c>
      <c r="F194" s="7">
        <v>0</v>
      </c>
    </row>
    <row r="195" spans="1:6" ht="12.75">
      <c r="A195" s="37" t="s">
        <v>97</v>
      </c>
      <c r="B195" s="29" t="s">
        <v>172</v>
      </c>
      <c r="C195" s="3"/>
      <c r="D195" s="3"/>
      <c r="E195" s="6">
        <f>E196</f>
        <v>1077.65</v>
      </c>
      <c r="F195" s="6">
        <f>F196</f>
        <v>1120.8</v>
      </c>
    </row>
    <row r="196" spans="1:6" ht="38.25">
      <c r="A196" s="37" t="s">
        <v>96</v>
      </c>
      <c r="B196" s="72" t="s">
        <v>172</v>
      </c>
      <c r="C196" s="3" t="s">
        <v>43</v>
      </c>
      <c r="D196" s="3" t="s">
        <v>7</v>
      </c>
      <c r="E196" s="7">
        <v>1077.65</v>
      </c>
      <c r="F196" s="7">
        <v>1120.8</v>
      </c>
    </row>
    <row r="197" spans="1:6" ht="12.75">
      <c r="A197" s="35" t="s">
        <v>125</v>
      </c>
      <c r="B197" s="29" t="s">
        <v>149</v>
      </c>
      <c r="C197" s="3"/>
      <c r="D197" s="3"/>
      <c r="E197" s="6">
        <f>E198</f>
        <v>137.35</v>
      </c>
      <c r="F197" s="6">
        <f>F198</f>
        <v>141.64</v>
      </c>
    </row>
    <row r="198" spans="1:6" ht="25.5">
      <c r="A198" s="37" t="s">
        <v>51</v>
      </c>
      <c r="B198" s="72" t="s">
        <v>149</v>
      </c>
      <c r="C198" s="3" t="s">
        <v>35</v>
      </c>
      <c r="D198" s="3" t="s">
        <v>26</v>
      </c>
      <c r="E198" s="7">
        <v>137.35</v>
      </c>
      <c r="F198" s="7">
        <v>141.64</v>
      </c>
    </row>
    <row r="199" spans="1:6" ht="25.5" hidden="1">
      <c r="A199" s="35" t="s">
        <v>108</v>
      </c>
      <c r="B199" s="29" t="s">
        <v>192</v>
      </c>
      <c r="C199" s="3"/>
      <c r="D199" s="3"/>
      <c r="E199" s="6">
        <f>E200</f>
        <v>0</v>
      </c>
      <c r="F199" s="6">
        <f>F200</f>
        <v>0</v>
      </c>
    </row>
    <row r="200" spans="1:6" ht="25.5" hidden="1">
      <c r="A200" s="37" t="s">
        <v>51</v>
      </c>
      <c r="B200" s="72" t="s">
        <v>192</v>
      </c>
      <c r="C200" s="3" t="s">
        <v>35</v>
      </c>
      <c r="D200" s="3" t="s">
        <v>26</v>
      </c>
      <c r="E200" s="7"/>
      <c r="F200" s="7"/>
    </row>
    <row r="201" spans="1:6" ht="25.5" hidden="1">
      <c r="A201" s="37" t="s">
        <v>51</v>
      </c>
      <c r="B201" s="72" t="s">
        <v>181</v>
      </c>
      <c r="C201" s="3" t="s">
        <v>35</v>
      </c>
      <c r="D201" s="3" t="s">
        <v>26</v>
      </c>
      <c r="E201" s="7"/>
      <c r="F201" s="7"/>
    </row>
    <row r="202" spans="1:6" ht="25.5">
      <c r="A202" s="35" t="s">
        <v>27</v>
      </c>
      <c r="B202" s="2" t="s">
        <v>173</v>
      </c>
      <c r="C202" s="2"/>
      <c r="D202" s="2"/>
      <c r="E202" s="6">
        <f>SUM(E203:E205)</f>
        <v>281.4</v>
      </c>
      <c r="F202" s="6">
        <f>SUM(F203:F205)</f>
        <v>291.5</v>
      </c>
    </row>
    <row r="203" spans="1:6" ht="38.25">
      <c r="A203" s="37" t="s">
        <v>94</v>
      </c>
      <c r="B203" s="3" t="s">
        <v>173</v>
      </c>
      <c r="C203" s="3" t="s">
        <v>36</v>
      </c>
      <c r="D203" s="3" t="s">
        <v>28</v>
      </c>
      <c r="E203" s="7">
        <v>216.13</v>
      </c>
      <c r="F203" s="7">
        <v>223.89</v>
      </c>
    </row>
    <row r="204" spans="1:6" ht="33.75">
      <c r="A204" s="76" t="s">
        <v>178</v>
      </c>
      <c r="B204" s="3" t="s">
        <v>173</v>
      </c>
      <c r="C204" s="3" t="s">
        <v>177</v>
      </c>
      <c r="D204" s="3" t="s">
        <v>28</v>
      </c>
      <c r="E204" s="7">
        <v>65.27</v>
      </c>
      <c r="F204" s="7">
        <v>67.61</v>
      </c>
    </row>
    <row r="205" spans="1:6" ht="25.5" hidden="1">
      <c r="A205" s="37" t="s">
        <v>51</v>
      </c>
      <c r="B205" s="3" t="s">
        <v>173</v>
      </c>
      <c r="C205" s="3" t="s">
        <v>35</v>
      </c>
      <c r="D205" s="3" t="s">
        <v>28</v>
      </c>
      <c r="E205" s="7">
        <f>18.35-5.69-12.66</f>
        <v>0</v>
      </c>
      <c r="F205" s="7">
        <f>18.35-5.69-12.66</f>
        <v>0</v>
      </c>
    </row>
    <row r="206" spans="1:6" ht="38.25">
      <c r="A206" s="35" t="s">
        <v>231</v>
      </c>
      <c r="B206" s="2" t="s">
        <v>232</v>
      </c>
      <c r="C206" s="2" t="s">
        <v>0</v>
      </c>
      <c r="D206" s="2"/>
      <c r="E206" s="6">
        <f>E207</f>
        <v>120</v>
      </c>
      <c r="F206" s="6">
        <f>F207</f>
        <v>120</v>
      </c>
    </row>
    <row r="207" spans="1:6" ht="26.25" thickBot="1">
      <c r="A207" s="77" t="s">
        <v>51</v>
      </c>
      <c r="B207" s="3" t="s">
        <v>232</v>
      </c>
      <c r="C207" s="9" t="s">
        <v>35</v>
      </c>
      <c r="D207" s="9" t="s">
        <v>26</v>
      </c>
      <c r="E207" s="10">
        <v>120</v>
      </c>
      <c r="F207" s="10">
        <v>120</v>
      </c>
    </row>
    <row r="208" spans="1:6" ht="18" customHeight="1" thickBot="1">
      <c r="A208" s="42" t="s">
        <v>33</v>
      </c>
      <c r="B208" s="31"/>
      <c r="C208" s="31"/>
      <c r="D208" s="31"/>
      <c r="E208" s="32">
        <f>E11+E150</f>
        <v>58797.280000000006</v>
      </c>
      <c r="F208" s="32">
        <f>F11+F150</f>
        <v>68356.53</v>
      </c>
    </row>
  </sheetData>
  <sheetProtection/>
  <mergeCells count="13">
    <mergeCell ref="A8:A9"/>
    <mergeCell ref="B8:B9"/>
    <mergeCell ref="C8:C9"/>
    <mergeCell ref="D8:D9"/>
    <mergeCell ref="E8:E9"/>
    <mergeCell ref="A7:F7"/>
    <mergeCell ref="A5:E5"/>
    <mergeCell ref="F8:F9"/>
    <mergeCell ref="B1:F1"/>
    <mergeCell ref="B2:F2"/>
    <mergeCell ref="B3:F3"/>
    <mergeCell ref="B4:F4"/>
    <mergeCell ref="A6:E6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2018-10-30T08:32:28Z</cp:lastPrinted>
  <dcterms:created xsi:type="dcterms:W3CDTF">2002-03-11T10:22:12Z</dcterms:created>
  <dcterms:modified xsi:type="dcterms:W3CDTF">2019-11-20T02:00:59Z</dcterms:modified>
  <cp:category/>
  <cp:version/>
  <cp:contentType/>
  <cp:contentStatus/>
</cp:coreProperties>
</file>