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<sst xmlns="http://schemas.openxmlformats.org/spreadsheetml/2006/main" count="358" uniqueCount="247">
  <si>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</si>
  <si>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</si>
  <si>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</si>
  <si>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</si>
  <si>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</si>
  <si>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</si>
  <si>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</si>
  <si>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</si>
  <si>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</si>
  <si>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</si>
  <si>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</si>
  <si>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</si>
  <si>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</si>
  <si>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</si>
  <si>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</si>
  <si>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</si>
  <si>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</si>
  <si>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</si>
  <si>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</si>
  <si>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</si>
  <si>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</si>
  <si>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</si>
  <si>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</si>
  <si>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</si>
  <si>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</si>
  <si>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</si>
  <si>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</si>
  <si>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</si>
  <si>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</si>
  <si>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</si>
  <si>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</si>
  <si>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</si>
  <si>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</si>
  <si>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</si>
  <si>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</si>
  <si>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</si>
  <si>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</si>
  <si>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</si>
  <si>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</si>
  <si>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</si>
  <si>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</si>
  <si>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</si>
  <si>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</si>
  <si>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</si>
  <si>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</si>
  <si>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</si>
  <si>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</si>
  <si>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</si>
  <si>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</si>
  <si>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</si>
  <si>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</si>
  <si>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</si>
  <si>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</si>
  <si>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</si>
  <si>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</si>
  <si>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</si>
  <si>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</si>
  <si>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</si>
  <si>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</si>
  <si>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</si>
  <si>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</si>
  <si>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</si>
  <si>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</si>
  <si>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</si>
  <si>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</si>
  <si>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</si>
  <si>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</si>
  <si>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</si>
  <si>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</si>
  <si>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</si>
  <si>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</si>
  <si>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</si>
  <si>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</si>
  <si>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</si>
  <si>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</si>
  <si>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</si>
  <si>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</si>
  <si>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</si>
  <si>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</si>
  <si>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</si>
  <si>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</si>
  <si>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</si>
  <si>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</si>
  <si>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</si>
  <si>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</si>
  <si>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</si>
  <si>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</si>
  <si>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</si>
  <si>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</si>
  <si>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</si>
  <si>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</si>
  <si>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</si>
  <si>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</si>
  <si>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</si>
  <si>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</si>
  <si>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</si>
  <si>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</si>
  <si>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</si>
  <si>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</si>
  <si>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</si>
  <si>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</si>
  <si>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</si>
  <si>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</si>
  <si>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</si>
  <si>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</si>
  <si>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</si>
  <si>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</si>
  <si>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</si>
  <si>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</si>
  <si>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</si>
  <si>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</si>
  <si>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</si>
  <si>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</si>
  <si>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</si>
  <si>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</si>
  <si>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</si>
  <si>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</si>
  <si>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</si>
  <si>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</si>
  <si>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</si>
  <si>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</si>
  <si>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</si>
  <si>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</si>
  <si>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</si>
  <si>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</si>
  <si>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</si>
  <si>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</si>
  <si>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</si>
  <si>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</si>
  <si>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</si>
  <si>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</si>
  <si>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</si>
  <si>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</si>
  <si>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</si>
  <si>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</si>
  <si>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</si>
  <si>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</si>
  <si>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</si>
  <si>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</si>
  <si>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</si>
  <si>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</si>
  <si>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</si>
  <si>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</si>
  <si>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</si>
  <si>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</si>
  <si>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</si>
  <si>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</si>
  <si>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</si>
  <si>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</si>
  <si>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</si>
  <si>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</si>
  <si>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</si>
  <si>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</si>
  <si>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</si>
  <si>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</si>
  <si>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</si>
  <si>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</si>
  <si>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</si>
  <si>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</si>
  <si>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</si>
  <si>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</si>
  <si>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</si>
  <si>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</si>
  <si>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</si>
  <si>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</si>
  <si>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</si>
  <si>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</si>
  <si>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</si>
  <si>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</si>
  <si>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</si>
  <si>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</si>
  <si>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</si>
  <si>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</si>
  <si>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</si>
  <si>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</si>
  <si>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</si>
  <si>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</si>
  <si>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</si>
  <si>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</si>
  <si>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</si>
  <si>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</si>
  <si>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</si>
  <si>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</si>
  <si>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</si>
  <si>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</si>
  <si>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</si>
  <si>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</si>
  <si>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</si>
  <si>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</si>
  <si>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</si>
  <si>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</si>
  <si>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</si>
  <si>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</si>
  <si>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</si>
  <si>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</si>
  <si>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</si>
  <si>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</si>
  <si>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</si>
  <si>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</si>
  <si>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</si>
  <si>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</si>
  <si>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</si>
  <si>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</si>
  <si>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</si>
  <si>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</si>
  <si>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</si>
  <si>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</si>
  <si>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</si>
  <si>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</si>
  <si>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</si>
  <si>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</si>
  <si>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</si>
  <si>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</si>
  <si>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</si>
  <si>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</si>
  <si>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</si>
  <si>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</si>
  <si>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</si>
  <si>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</si>
  <si>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</si>
  <si>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</si>
  <si>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</si>
  <si>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</si>
  <si>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</si>
  <si>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</si>
  <si>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</si>
  <si>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</si>
  <si>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</si>
  <si>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</si>
  <si>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</si>
  <si>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</si>
  <si>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</si>
  <si>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</si>
  <si>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</si>
  <si>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</si>
  <si>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</si>
  <si>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</si>
  <si>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к  Постановлению администрации</t>
  </si>
  <si>
    <t xml:space="preserve">     Поступление доходов в бюджет  </t>
  </si>
  <si>
    <t>1.03.02.23.0.01.0.000</t>
  </si>
  <si>
    <t>1.03.02.24.0.01.0.000</t>
  </si>
  <si>
    <t>1.03.02.25.0.01.0.000</t>
  </si>
  <si>
    <t xml:space="preserve"> МО Большеколпанское  сельское  поселение на 01.04.2020 год</t>
  </si>
  <si>
    <t>Исполнено на 01.04.2020г</t>
  </si>
  <si>
    <t>Утверждено на 2020 год</t>
  </si>
  <si>
    <t>1.16.07.09.0.10.0.000</t>
  </si>
  <si>
    <t xml:space="preserve">                                               № 174  от "19" мая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</si>
</sst>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1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9" t="s">
        <v>0</v>
      </c>
      <c r="C1" s="219"/>
      <c r="F1" s="219"/>
      <c r="G1" s="219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18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1" t="s">
        <v>37</v>
      </c>
      <c r="B7" s="221"/>
      <c r="C7" s="221"/>
    </row>
    <row r="8" spans="1:5" ht="24" customHeight="1" thickBot="1">
      <c r="A8" s="220" t="s">
        <v>86</v>
      </c>
      <c r="B8" s="220"/>
      <c r="C8" s="220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3" t="s">
        <v>210</v>
      </c>
      <c r="C1" s="223"/>
      <c r="D1" s="223"/>
      <c r="E1" s="223"/>
      <c r="F1" s="223"/>
      <c r="G1" s="223"/>
    </row>
    <row r="2" spans="1:7" ht="12.75" customHeight="1">
      <c r="A2" s="63"/>
      <c r="B2" s="224" t="s">
        <v>237</v>
      </c>
      <c r="C2" s="224"/>
      <c r="D2" s="224"/>
      <c r="E2" s="224"/>
      <c r="F2" s="224"/>
      <c r="G2" s="224"/>
    </row>
    <row r="3" spans="1:7" ht="12.75" customHeight="1">
      <c r="A3" s="15"/>
      <c r="B3" s="225" t="s">
        <v>144</v>
      </c>
      <c r="C3" s="225"/>
      <c r="D3" s="225"/>
      <c r="E3" s="225"/>
      <c r="F3" s="225"/>
      <c r="G3" s="225"/>
    </row>
    <row r="4" spans="1:7" ht="12.75" customHeight="1">
      <c r="A4" s="1"/>
      <c r="B4" s="226" t="s">
        <v>246</v>
      </c>
      <c r="C4" s="226"/>
      <c r="D4" s="226"/>
      <c r="E4" s="226"/>
      <c r="F4" s="226"/>
      <c r="G4" s="226"/>
    </row>
    <row r="5" ht="9" customHeight="1"/>
    <row r="6" ht="12.75" customHeight="1" hidden="1"/>
    <row r="7" spans="1:7" ht="18.75" customHeight="1">
      <c r="A7" s="227" t="s">
        <v>238</v>
      </c>
      <c r="B7" s="227"/>
      <c r="C7" s="227"/>
      <c r="D7" s="228"/>
      <c r="E7" s="228"/>
      <c r="F7" s="228"/>
      <c r="G7" s="228"/>
    </row>
    <row r="8" spans="1:7" ht="45.75" customHeight="1">
      <c r="A8" s="227" t="s">
        <v>242</v>
      </c>
      <c r="B8" s="227"/>
      <c r="C8" s="227"/>
      <c r="D8" s="227"/>
      <c r="E8" s="227"/>
      <c r="F8" s="227"/>
      <c r="G8" s="227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1" t="s">
        <v>207</v>
      </c>
      <c r="B10" s="232"/>
      <c r="C10" s="233"/>
      <c r="D10" s="188" t="s">
        <v>208</v>
      </c>
      <c r="E10" s="188" t="s">
        <v>244</v>
      </c>
      <c r="F10" s="188" t="s">
        <v>243</v>
      </c>
      <c r="G10" s="188" t="s">
        <v>49</v>
      </c>
    </row>
    <row r="11" spans="1:7" ht="33" customHeight="1">
      <c r="A11" s="234" t="s">
        <v>221</v>
      </c>
      <c r="B11" s="235"/>
      <c r="C11" s="235"/>
      <c r="D11" s="235"/>
      <c r="E11" s="211">
        <f>E12+E27</f>
        <v>44796.45</v>
      </c>
      <c r="F11" s="203">
        <f>F12+F27</f>
        <v>13335.54</v>
      </c>
      <c r="G11" s="204">
        <f>F11/E11*100</f>
        <v>29.76918929959852</v>
      </c>
    </row>
    <row r="12" spans="1:7" ht="26.25" customHeight="1">
      <c r="A12" s="195"/>
      <c r="B12" s="195"/>
      <c r="C12" s="195"/>
      <c r="D12" s="196" t="s">
        <v>209</v>
      </c>
      <c r="E12" s="213">
        <f>E13+E18+E20+E22+E24</f>
        <v>43540</v>
      </c>
      <c r="F12" s="205">
        <f>F13+F18+F20+F22+F24</f>
        <v>13164.59</v>
      </c>
      <c r="G12" s="206">
        <f aca="true" t="shared" si="0" ref="G12:G28">F12/E12*100</f>
        <v>30.23562241616904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4">
        <f>SUM(E14:E17)</f>
        <v>1390</v>
      </c>
      <c r="F13" s="207">
        <f>F14+F15+F16+F17</f>
        <v>337.52</v>
      </c>
      <c r="G13" s="208">
        <f t="shared" si="0"/>
        <v>24.282014388489205</v>
      </c>
    </row>
    <row r="14" spans="1:7" ht="50.25" customHeight="1">
      <c r="A14" s="193" t="s">
        <v>159</v>
      </c>
      <c r="B14" s="193" t="s">
        <v>239</v>
      </c>
      <c r="C14" s="193" t="s">
        <v>183</v>
      </c>
      <c r="D14" s="194" t="s">
        <v>160</v>
      </c>
      <c r="E14" s="212">
        <v>480</v>
      </c>
      <c r="F14" s="209">
        <v>153.17</v>
      </c>
      <c r="G14" s="210">
        <f t="shared" si="0"/>
        <v>31.910416666666663</v>
      </c>
    </row>
    <row r="15" spans="1:7" ht="57" customHeight="1">
      <c r="A15" s="193" t="s">
        <v>159</v>
      </c>
      <c r="B15" s="193" t="s">
        <v>240</v>
      </c>
      <c r="C15" s="193" t="s">
        <v>183</v>
      </c>
      <c r="D15" s="194" t="s">
        <v>161</v>
      </c>
      <c r="E15" s="212">
        <v>10</v>
      </c>
      <c r="F15" s="209">
        <v>1</v>
      </c>
      <c r="G15" s="210">
        <f t="shared" si="0"/>
        <v>10</v>
      </c>
    </row>
    <row r="16" spans="1:7" ht="74.25" customHeight="1">
      <c r="A16" s="193" t="s">
        <v>159</v>
      </c>
      <c r="B16" s="193" t="s">
        <v>241</v>
      </c>
      <c r="C16" s="193" t="s">
        <v>183</v>
      </c>
      <c r="D16" s="194" t="s">
        <v>162</v>
      </c>
      <c r="E16" s="212">
        <v>900</v>
      </c>
      <c r="F16" s="209">
        <v>214.99</v>
      </c>
      <c r="G16" s="210">
        <f t="shared" si="0"/>
        <v>23.88777777777778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12">
        <v>0</v>
      </c>
      <c r="F17" s="209">
        <v>-31.64</v>
      </c>
      <c r="G17" s="210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4">
        <f>SUM(E19:E19)</f>
        <v>27000</v>
      </c>
      <c r="F18" s="207">
        <f>F19</f>
        <v>6996.42</v>
      </c>
      <c r="G18" s="208">
        <f t="shared" si="0"/>
        <v>25.912666666666667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12">
        <v>27000</v>
      </c>
      <c r="F19" s="209">
        <v>6996.42</v>
      </c>
      <c r="G19" s="210">
        <f t="shared" si="0"/>
        <v>25.912666666666667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4">
        <f>SUM(E21:E21)</f>
        <v>150</v>
      </c>
      <c r="F20" s="207">
        <f>F21</f>
        <v>0</v>
      </c>
      <c r="G20" s="208">
        <f t="shared" si="0"/>
        <v>0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12">
        <v>150</v>
      </c>
      <c r="F21" s="209">
        <v>0</v>
      </c>
      <c r="G21" s="210">
        <f t="shared" si="0"/>
        <v>0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4">
        <f>SUM(E23:E23)</f>
        <v>500</v>
      </c>
      <c r="F22" s="207">
        <f>F23</f>
        <v>415.24</v>
      </c>
      <c r="G22" s="208">
        <f t="shared" si="0"/>
        <v>83.048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12">
        <v>500</v>
      </c>
      <c r="F23" s="209">
        <v>415.24</v>
      </c>
      <c r="G23" s="210">
        <f t="shared" si="0"/>
        <v>83.048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4">
        <f>SUM(E25:E26)</f>
        <v>14500</v>
      </c>
      <c r="F24" s="207">
        <f>F25+F26</f>
        <v>5415.410000000001</v>
      </c>
      <c r="G24" s="208">
        <f t="shared" si="0"/>
        <v>37.347655172413795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12">
        <v>10000</v>
      </c>
      <c r="F25" s="209">
        <v>4976.1</v>
      </c>
      <c r="G25" s="210">
        <f t="shared" si="0"/>
        <v>49.761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12">
        <v>4500</v>
      </c>
      <c r="F26" s="209">
        <v>439.31</v>
      </c>
      <c r="G26" s="210">
        <f t="shared" si="0"/>
        <v>9.762444444444444</v>
      </c>
    </row>
    <row r="27" spans="1:7" ht="32.25" customHeight="1">
      <c r="A27" s="195"/>
      <c r="B27" s="195"/>
      <c r="C27" s="195"/>
      <c r="D27" s="196" t="s">
        <v>189</v>
      </c>
      <c r="E27" s="213">
        <f>E28+E32+E30</f>
        <v>1256.45</v>
      </c>
      <c r="F27" s="205">
        <f>F28+F30+F32</f>
        <v>170.95</v>
      </c>
      <c r="G27" s="206">
        <f t="shared" si="0"/>
        <v>13.605794102431451</v>
      </c>
    </row>
    <row r="28" spans="1:7" ht="42.7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4">
        <f>SUM(E29:E29)</f>
        <v>1246.45</v>
      </c>
      <c r="F28" s="207">
        <f>F29</f>
        <v>170.25</v>
      </c>
      <c r="G28" s="208">
        <f t="shared" si="0"/>
        <v>13.658790966344418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12">
        <v>1246.45</v>
      </c>
      <c r="F29" s="209">
        <v>170.25</v>
      </c>
      <c r="G29" s="210">
        <f>F29/E29*100</f>
        <v>13.658790966344418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4">
        <f>E31</f>
        <v>0</v>
      </c>
      <c r="F30" s="207">
        <f>F31+F32</f>
        <v>0.7</v>
      </c>
      <c r="G30" s="208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12">
        <v>0</v>
      </c>
      <c r="F31" s="209">
        <v>0.7</v>
      </c>
      <c r="G31" s="210">
        <v>0</v>
      </c>
    </row>
    <row r="32" spans="1:7" ht="28.5" customHeight="1">
      <c r="A32" s="197" t="s">
        <v>176</v>
      </c>
      <c r="B32" s="197" t="s">
        <v>194</v>
      </c>
      <c r="C32" s="197" t="s">
        <v>191</v>
      </c>
      <c r="D32" s="198" t="s">
        <v>18</v>
      </c>
      <c r="E32" s="214">
        <f>SUM(E33)</f>
        <v>10</v>
      </c>
      <c r="F32" s="207">
        <f>F33</f>
        <v>0</v>
      </c>
      <c r="G32" s="208">
        <f>F32/E32*100</f>
        <v>0</v>
      </c>
    </row>
    <row r="33" spans="1:7" ht="52.5" customHeight="1">
      <c r="A33" s="193" t="s">
        <v>176</v>
      </c>
      <c r="B33" s="193" t="s">
        <v>245</v>
      </c>
      <c r="C33" s="193" t="s">
        <v>195</v>
      </c>
      <c r="D33" s="194" t="s">
        <v>181</v>
      </c>
      <c r="E33" s="212">
        <v>10</v>
      </c>
      <c r="F33" s="209">
        <v>0</v>
      </c>
      <c r="G33" s="210">
        <f>F33/E33*100</f>
        <v>0</v>
      </c>
    </row>
    <row r="34" spans="1:7" ht="26.25" customHeight="1" hidden="1">
      <c r="A34" s="200" t="s">
        <v>176</v>
      </c>
      <c r="B34" s="200" t="s">
        <v>196</v>
      </c>
      <c r="C34" s="200" t="s">
        <v>191</v>
      </c>
      <c r="D34" s="201" t="s">
        <v>197</v>
      </c>
      <c r="E34" s="215"/>
      <c r="F34" s="202"/>
      <c r="G34" s="202"/>
    </row>
    <row r="35" spans="1:7" ht="33.75" customHeight="1">
      <c r="A35" s="195" t="s">
        <v>176</v>
      </c>
      <c r="B35" s="195" t="s">
        <v>198</v>
      </c>
      <c r="C35" s="195" t="s">
        <v>191</v>
      </c>
      <c r="D35" s="196" t="s">
        <v>199</v>
      </c>
      <c r="E35" s="213">
        <f>E36+E38+E43+E46+E48</f>
        <v>14432.42</v>
      </c>
      <c r="F35" s="205">
        <f>F36+F38+F43+F46</f>
        <v>3140.06</v>
      </c>
      <c r="G35" s="206">
        <f>F35/E35*100</f>
        <v>21.756988779428536</v>
      </c>
    </row>
    <row r="36" spans="1:7" ht="25.5">
      <c r="A36" s="197" t="s">
        <v>176</v>
      </c>
      <c r="B36" s="197" t="s">
        <v>200</v>
      </c>
      <c r="C36" s="197" t="s">
        <v>222</v>
      </c>
      <c r="D36" s="191" t="s">
        <v>214</v>
      </c>
      <c r="E36" s="214">
        <f>E37</f>
        <v>11244.8</v>
      </c>
      <c r="F36" s="207">
        <f>F37</f>
        <v>3002.97</v>
      </c>
      <c r="G36" s="208">
        <f aca="true" t="shared" si="1" ref="G36:G48">F36/E36*100</f>
        <v>26.705410500853727</v>
      </c>
    </row>
    <row r="37" spans="1:7" ht="33" customHeight="1">
      <c r="A37" s="193" t="s">
        <v>176</v>
      </c>
      <c r="B37" s="193" t="s">
        <v>215</v>
      </c>
      <c r="C37" s="193" t="s">
        <v>222</v>
      </c>
      <c r="D37" s="192" t="s">
        <v>216</v>
      </c>
      <c r="E37" s="212">
        <v>11244.8</v>
      </c>
      <c r="F37" s="209">
        <v>3002.97</v>
      </c>
      <c r="G37" s="210">
        <f t="shared" si="1"/>
        <v>26.705410500853727</v>
      </c>
    </row>
    <row r="38" spans="1:7" ht="39.75" customHeight="1">
      <c r="A38" s="197" t="s">
        <v>176</v>
      </c>
      <c r="B38" s="197" t="s">
        <v>200</v>
      </c>
      <c r="C38" s="197" t="s">
        <v>222</v>
      </c>
      <c r="D38" s="198" t="s">
        <v>201</v>
      </c>
      <c r="E38" s="214">
        <f>E39+E42+E41+E40</f>
        <v>1068.38</v>
      </c>
      <c r="F38" s="207">
        <f>F39+F42+F40+F41</f>
        <v>0</v>
      </c>
      <c r="G38" s="208">
        <f t="shared" si="1"/>
        <v>0</v>
      </c>
    </row>
    <row r="39" spans="1:7" ht="42" customHeight="1" hidden="1">
      <c r="A39" s="193" t="s">
        <v>176</v>
      </c>
      <c r="B39" s="193" t="s">
        <v>217</v>
      </c>
      <c r="C39" s="193" t="s">
        <v>222</v>
      </c>
      <c r="D39" s="194" t="s">
        <v>218</v>
      </c>
      <c r="E39" s="212">
        <v>0</v>
      </c>
      <c r="F39" s="209">
        <v>0</v>
      </c>
      <c r="G39" s="210" t="e">
        <f t="shared" si="1"/>
        <v>#DIV/0!</v>
      </c>
    </row>
    <row r="40" spans="1:7" ht="42" customHeight="1" hidden="1">
      <c r="A40" s="193" t="s">
        <v>176</v>
      </c>
      <c r="B40" s="193" t="s">
        <v>230</v>
      </c>
      <c r="C40" s="193" t="s">
        <v>231</v>
      </c>
      <c r="D40" s="194" t="s">
        <v>232</v>
      </c>
      <c r="E40" s="212">
        <v>0</v>
      </c>
      <c r="F40" s="209">
        <v>0</v>
      </c>
      <c r="G40" s="210" t="e">
        <f>F40/E40*100</f>
        <v>#DIV/0!</v>
      </c>
    </row>
    <row r="41" spans="1:7" ht="0.75" customHeight="1" hidden="1">
      <c r="A41" s="193" t="s">
        <v>176</v>
      </c>
      <c r="B41" s="193" t="s">
        <v>228</v>
      </c>
      <c r="C41" s="193" t="s">
        <v>222</v>
      </c>
      <c r="D41" s="194" t="s">
        <v>229</v>
      </c>
      <c r="E41" s="212">
        <v>0</v>
      </c>
      <c r="F41" s="209">
        <v>0</v>
      </c>
      <c r="G41" s="210">
        <v>0</v>
      </c>
    </row>
    <row r="42" spans="1:7" ht="38.25" customHeight="1">
      <c r="A42" s="193" t="s">
        <v>176</v>
      </c>
      <c r="B42" s="193" t="s">
        <v>219</v>
      </c>
      <c r="C42" s="193" t="s">
        <v>222</v>
      </c>
      <c r="D42" s="194" t="s">
        <v>220</v>
      </c>
      <c r="E42" s="212">
        <v>1068.38</v>
      </c>
      <c r="F42" s="209">
        <v>0</v>
      </c>
      <c r="G42" s="210">
        <f t="shared" si="1"/>
        <v>0</v>
      </c>
    </row>
    <row r="43" spans="1:7" ht="42.75">
      <c r="A43" s="197" t="s">
        <v>176</v>
      </c>
      <c r="B43" s="197" t="s">
        <v>202</v>
      </c>
      <c r="C43" s="197" t="s">
        <v>222</v>
      </c>
      <c r="D43" s="198" t="s">
        <v>203</v>
      </c>
      <c r="E43" s="214">
        <f>SUM(E44:E45)</f>
        <v>537.8199999999999</v>
      </c>
      <c r="F43" s="207">
        <f>F44+F45</f>
        <v>137.09</v>
      </c>
      <c r="G43" s="208">
        <f t="shared" si="1"/>
        <v>25.48994087241085</v>
      </c>
    </row>
    <row r="44" spans="1:7" ht="60">
      <c r="A44" s="193" t="s">
        <v>176</v>
      </c>
      <c r="B44" s="193" t="s">
        <v>211</v>
      </c>
      <c r="C44" s="193" t="s">
        <v>222</v>
      </c>
      <c r="D44" s="194" t="s">
        <v>179</v>
      </c>
      <c r="E44" s="212">
        <v>534.3</v>
      </c>
      <c r="F44" s="209">
        <v>133.57</v>
      </c>
      <c r="G44" s="210">
        <f t="shared" si="1"/>
        <v>24.999064196144488</v>
      </c>
    </row>
    <row r="45" spans="1:7" ht="45">
      <c r="A45" s="193" t="s">
        <v>176</v>
      </c>
      <c r="B45" s="193" t="s">
        <v>212</v>
      </c>
      <c r="C45" s="193" t="s">
        <v>222</v>
      </c>
      <c r="D45" s="194" t="s">
        <v>180</v>
      </c>
      <c r="E45" s="212">
        <v>3.52</v>
      </c>
      <c r="F45" s="209">
        <v>3.52</v>
      </c>
      <c r="G45" s="210">
        <f t="shared" si="1"/>
        <v>100</v>
      </c>
    </row>
    <row r="46" spans="1:7" ht="15.75">
      <c r="A46" s="197" t="s">
        <v>176</v>
      </c>
      <c r="B46" s="197" t="s">
        <v>204</v>
      </c>
      <c r="C46" s="197" t="s">
        <v>222</v>
      </c>
      <c r="D46" s="198" t="s">
        <v>205</v>
      </c>
      <c r="E46" s="214">
        <f>SUM(E47:E47)</f>
        <v>1581.42</v>
      </c>
      <c r="F46" s="207">
        <f>F47</f>
        <v>0</v>
      </c>
      <c r="G46" s="208">
        <f t="shared" si="1"/>
        <v>0</v>
      </c>
    </row>
    <row r="47" spans="1:7" ht="27.75" customHeight="1">
      <c r="A47" s="193" t="s">
        <v>176</v>
      </c>
      <c r="B47" s="193" t="s">
        <v>213</v>
      </c>
      <c r="C47" s="193" t="s">
        <v>222</v>
      </c>
      <c r="D47" s="194" t="s">
        <v>106</v>
      </c>
      <c r="E47" s="212">
        <v>1581.42</v>
      </c>
      <c r="F47" s="209">
        <v>0</v>
      </c>
      <c r="G47" s="210">
        <f t="shared" si="1"/>
        <v>0</v>
      </c>
    </row>
    <row r="48" spans="1:7" ht="15.75" hidden="1">
      <c r="A48" s="197" t="s">
        <v>176</v>
      </c>
      <c r="B48" s="197" t="s">
        <v>235</v>
      </c>
      <c r="C48" s="197" t="s">
        <v>222</v>
      </c>
      <c r="D48" s="198" t="s">
        <v>233</v>
      </c>
      <c r="E48" s="214">
        <f>SUM(E49:E49)</f>
        <v>0</v>
      </c>
      <c r="F48" s="207">
        <f>F49</f>
        <v>0</v>
      </c>
      <c r="G48" s="210" t="e">
        <f t="shared" si="1"/>
        <v>#DIV/0!</v>
      </c>
    </row>
    <row r="49" spans="1:7" ht="21.75" customHeight="1" hidden="1">
      <c r="A49" s="193" t="s">
        <v>176</v>
      </c>
      <c r="B49" s="193" t="s">
        <v>236</v>
      </c>
      <c r="C49" s="193" t="s">
        <v>222</v>
      </c>
      <c r="D49" s="194" t="s">
        <v>234</v>
      </c>
      <c r="E49" s="212">
        <v>0</v>
      </c>
      <c r="F49" s="209">
        <v>0</v>
      </c>
      <c r="G49" s="210">
        <v>0</v>
      </c>
    </row>
    <row r="50" spans="1:7" ht="21.75" customHeight="1">
      <c r="A50" s="229" t="s">
        <v>206</v>
      </c>
      <c r="B50" s="230"/>
      <c r="C50" s="230"/>
      <c r="D50" s="230"/>
      <c r="E50" s="216">
        <f>E12+E27+E35</f>
        <v>59228.869999999995</v>
      </c>
      <c r="F50" s="217">
        <f>F35+F27+F12</f>
        <v>16475.6</v>
      </c>
      <c r="G50" s="218">
        <f>F50/E50*100</f>
        <v>27.816839997116272</v>
      </c>
    </row>
  </sheetData>
  <sheetProtection/>
  <mergeCells count="9">
    <mergeCell ref="A50:D50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2019-03-13T09:05:42Z</cp:lastPrinted>
  <dcterms:created xsi:type="dcterms:W3CDTF">1996-10-08T23:32:33Z</dcterms:created>
  <dcterms:modified xsi:type="dcterms:W3CDTF">2020-05-19T10:19:19Z</dcterms:modified>
  <cp:category/>
  <cp:version/>
  <cp:contentType/>
  <cp:contentStatus/>
</cp:coreProperties>
</file>