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255" windowWidth="23250" windowHeight="6075" tabRatio="946" activeTab="0"/>
  </bookViews>
  <sheets>
    <sheet name="ХВС" sheetId="1" r:id="rId1"/>
  </sheets>
  <definedNames>
    <definedName name="_xlnm.Print_Area" localSheetId="0">'ХВС'!$A$1:$K$12</definedName>
  </definedNames>
  <calcPr calcId="145621"/>
</workbook>
</file>

<file path=xl/sharedStrings.xml><?xml version="1.0" encoding="utf-8"?>
<sst xmlns="http://schemas.openxmlformats.org/spreadsheetml/2006/main" count="46" uniqueCount="33">
  <si>
    <t>Приказ ЛенРТК</t>
  </si>
  <si>
    <t>Наименование организации</t>
  </si>
  <si>
    <t>Территория действия тарифа</t>
  </si>
  <si>
    <t>Вид услуги</t>
  </si>
  <si>
    <t>Тариф экономически обоснованный, руб./м3</t>
  </si>
  <si>
    <t>Тариф для населения, руб./м3</t>
  </si>
  <si>
    <t>Дата принятия</t>
  </si>
  <si>
    <t>Период действия тарифа</t>
  </si>
  <si>
    <t>Муниципальный район или городской округ</t>
  </si>
  <si>
    <t>Муниципальное образование, Городское поселение, Сельское поселение</t>
  </si>
  <si>
    <t>без учета налога на добавленную стоимость</t>
  </si>
  <si>
    <t>с учетом налога на добавленную стоимость</t>
  </si>
  <si>
    <t>питьевая вода</t>
  </si>
  <si>
    <t>Гатчинский</t>
  </si>
  <si>
    <t xml:space="preserve"> МО "Большеколпанское сельское поселение"</t>
  </si>
  <si>
    <t>АО "Коммунальные системы Гатчинского района"</t>
  </si>
  <si>
    <t>Для потребителей "Вырицкое городское поселение", "Дружногорское городское поселение", "Сиверское городское поселение", "Большеколпанское сельское поселение", "Веревское сельское поселение", "Войсоквицкое сельское поселение", "Елизаветинское сельское поселение", "Кобринское сельское поселение" , "Новосветовское сельское поселение", "Пудостьское сельское поселение", "Рождественское сельское поселение", "Сусанинское сельское поселение", Сяськелевское сельское поселение", "Таицкое городское поселение", "Пудомягское сельское поселение"</t>
  </si>
  <si>
    <t>МО "Большеколпанское сельское поселение"</t>
  </si>
  <si>
    <t>Номер (п-эк.обоснов. пн-для населения)</t>
  </si>
  <si>
    <t>подвоз воды</t>
  </si>
  <si>
    <t>6. Гатчинский МР</t>
  </si>
  <si>
    <t>№ п/п</t>
  </si>
  <si>
    <t>ГУП "Водоканал Санкт-Петербурга"</t>
  </si>
  <si>
    <t>АО "Гатчинский комбикормовый завод"</t>
  </si>
  <si>
    <t>01.01.2020-30.06.2020</t>
  </si>
  <si>
    <t>01.07.2020-31.12.2020</t>
  </si>
  <si>
    <t>22.11.2019, 20.12.2019</t>
  </si>
  <si>
    <t xml:space="preserve">301-п, 667-пн </t>
  </si>
  <si>
    <t>Тарифы на услуги в сфере холодного водоснабжения на период регулирования 2020 год, руб./куб.м</t>
  </si>
  <si>
    <t>490-п, 664-пн</t>
  </si>
  <si>
    <t>17.12.2019, 20.12.2019</t>
  </si>
  <si>
    <t xml:space="preserve">565-п, 578-пн </t>
  </si>
  <si>
    <t>566-п,  615-пн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</si>
</sst>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4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/>
    </xf>
    <xf numFmtId="14" fontId="3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1" xfId="0" applyFont="1" applyFill="1" applyBorder="1"/>
    <xf numFmtId="0" fontId="7" fillId="2" borderId="1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5" xfId="20" applyFont="1" applyFill="1" applyBorder="1" applyAlignment="1">
      <alignment horizontal="center" vertical="center" wrapText="1"/>
    </xf>
    <xf numFmtId="0" fontId="4" fillId="2" borderId="4" xfId="2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11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4" fontId="4" fillId="2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98" zoomScaleNormal="98" zoomScaleSheetLayoutView="110" workbookViewId="0" topLeftCell="B1">
      <pane ySplit="3" topLeftCell="A4" activePane="bottomLeft" state="frozen"/>
      <selection pane="bottomLeft" activeCell="D13" sqref="A13:XFD524"/>
    </sheetView>
  </sheetViews>
  <sheetFormatPr defaultColWidth="9.140625" defaultRowHeight="15"/>
  <cols>
    <col min="1" max="1" width="7.28125" style="10" hidden="1" customWidth="1"/>
    <col min="2" max="2" width="13.421875" style="3" customWidth="1"/>
    <col min="3" max="3" width="13.140625" style="3" customWidth="1"/>
    <col min="4" max="4" width="21.7109375" style="3" customWidth="1"/>
    <col min="5" max="5" width="31.140625" style="11" customWidth="1"/>
    <col min="6" max="6" width="38.7109375" style="9" customWidth="1"/>
    <col min="7" max="7" width="37.421875" style="11" customWidth="1"/>
    <col min="8" max="8" width="13.421875" style="9" customWidth="1"/>
    <col min="9" max="9" width="15.140625" style="14" customWidth="1"/>
    <col min="10" max="10" width="13.140625" style="15" customWidth="1"/>
    <col min="11" max="11" width="12.7109375" style="16" customWidth="1"/>
    <col min="12" max="12" width="9.140625" style="3" hidden="1" customWidth="1"/>
    <col min="13" max="13" width="0.9921875" style="3" hidden="1" customWidth="1"/>
    <col min="14" max="14" width="0.85546875" style="3" hidden="1" customWidth="1"/>
    <col min="15" max="15" width="9.140625" style="3" hidden="1" customWidth="1"/>
    <col min="16" max="16" width="12.28125" style="8" hidden="1" customWidth="1"/>
    <col min="17" max="16384" width="9.140625" style="3" customWidth="1"/>
  </cols>
  <sheetData>
    <row r="1" spans="2:12" ht="26.25" customHeight="1">
      <c r="B1" s="27" t="s">
        <v>28</v>
      </c>
      <c r="C1" s="28"/>
      <c r="D1" s="28"/>
      <c r="E1" s="28"/>
      <c r="F1" s="28"/>
      <c r="G1" s="28"/>
      <c r="H1" s="28"/>
      <c r="I1" s="28"/>
      <c r="J1" s="28"/>
      <c r="K1" s="29"/>
      <c r="L1" s="12"/>
    </row>
    <row r="2" spans="1:12" ht="24.75" customHeight="1">
      <c r="A2" s="35" t="s">
        <v>21</v>
      </c>
      <c r="B2" s="39" t="s">
        <v>0</v>
      </c>
      <c r="C2" s="41"/>
      <c r="D2" s="41"/>
      <c r="E2" s="37" t="s">
        <v>1</v>
      </c>
      <c r="F2" s="42" t="s">
        <v>2</v>
      </c>
      <c r="G2" s="43"/>
      <c r="H2" s="37" t="s">
        <v>3</v>
      </c>
      <c r="I2" s="37" t="s">
        <v>4</v>
      </c>
      <c r="J2" s="39" t="s">
        <v>5</v>
      </c>
      <c r="K2" s="40"/>
      <c r="L2" s="9"/>
    </row>
    <row r="3" spans="1:11" ht="54">
      <c r="A3" s="36"/>
      <c r="B3" s="4" t="s">
        <v>6</v>
      </c>
      <c r="C3" s="4" t="s">
        <v>18</v>
      </c>
      <c r="D3" s="4" t="s">
        <v>7</v>
      </c>
      <c r="E3" s="38"/>
      <c r="F3" s="13" t="s">
        <v>8</v>
      </c>
      <c r="G3" s="5" t="s">
        <v>9</v>
      </c>
      <c r="H3" s="38"/>
      <c r="I3" s="38"/>
      <c r="J3" s="4" t="s">
        <v>10</v>
      </c>
      <c r="K3" s="4" t="s">
        <v>11</v>
      </c>
    </row>
    <row r="4" spans="1:11" ht="18" customHeight="1">
      <c r="A4" s="30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22.5" customHeight="1">
      <c r="A5" s="33" t="e">
        <f>#REF!+1</f>
        <v>#REF!</v>
      </c>
      <c r="B5" s="21" t="s">
        <v>30</v>
      </c>
      <c r="C5" s="23" t="s">
        <v>29</v>
      </c>
      <c r="D5" s="19" t="s">
        <v>24</v>
      </c>
      <c r="E5" s="25" t="s">
        <v>23</v>
      </c>
      <c r="F5" s="25" t="s">
        <v>13</v>
      </c>
      <c r="G5" s="25" t="s">
        <v>14</v>
      </c>
      <c r="H5" s="25" t="s">
        <v>12</v>
      </c>
      <c r="I5" s="6">
        <v>20.01</v>
      </c>
      <c r="J5" s="6">
        <v>19.93</v>
      </c>
      <c r="K5" s="7">
        <v>23.92</v>
      </c>
    </row>
    <row r="6" spans="1:16" ht="22.5" customHeight="1">
      <c r="A6" s="34"/>
      <c r="B6" s="22"/>
      <c r="C6" s="24"/>
      <c r="D6" s="20" t="s">
        <v>25</v>
      </c>
      <c r="E6" s="26"/>
      <c r="F6" s="26"/>
      <c r="G6" s="26"/>
      <c r="H6" s="26"/>
      <c r="I6" s="6">
        <v>21.46</v>
      </c>
      <c r="J6" s="6">
        <v>21.46</v>
      </c>
      <c r="K6" s="7">
        <f aca="true" t="shared" si="0" ref="K6">J6*1.2</f>
        <v>25.752</v>
      </c>
      <c r="P6" s="8">
        <f aca="true" t="shared" si="1" ref="P6">I6/I5*100</f>
        <v>107.24637681159419</v>
      </c>
    </row>
    <row r="7" spans="1:16" s="2" customFormat="1" ht="85.5" customHeight="1">
      <c r="A7" s="33" t="e">
        <f>#REF!+1</f>
        <v>#REF!</v>
      </c>
      <c r="B7" s="21">
        <v>43819</v>
      </c>
      <c r="C7" s="23" t="s">
        <v>31</v>
      </c>
      <c r="D7" s="19" t="s">
        <v>24</v>
      </c>
      <c r="E7" s="25" t="s">
        <v>15</v>
      </c>
      <c r="F7" s="25" t="s">
        <v>13</v>
      </c>
      <c r="G7" s="25" t="s">
        <v>16</v>
      </c>
      <c r="H7" s="25" t="s">
        <v>12</v>
      </c>
      <c r="I7" s="6">
        <v>29.29</v>
      </c>
      <c r="J7" s="6">
        <v>25.29</v>
      </c>
      <c r="K7" s="7">
        <f>J7*1.2</f>
        <v>30.348</v>
      </c>
      <c r="P7" s="1"/>
    </row>
    <row r="8" spans="1:16" s="2" customFormat="1" ht="64.5" customHeight="1">
      <c r="A8" s="34"/>
      <c r="B8" s="44"/>
      <c r="C8" s="44"/>
      <c r="D8" s="20" t="s">
        <v>25</v>
      </c>
      <c r="E8" s="26"/>
      <c r="F8" s="26"/>
      <c r="G8" s="26"/>
      <c r="H8" s="26"/>
      <c r="I8" s="6">
        <v>30.38</v>
      </c>
      <c r="J8" s="6">
        <v>27.82</v>
      </c>
      <c r="K8" s="7">
        <v>33.39</v>
      </c>
      <c r="P8" s="1">
        <f aca="true" t="shared" si="2" ref="P8:P12">I8/I7*100</f>
        <v>103.72140662342095</v>
      </c>
    </row>
    <row r="9" spans="1:16" s="2" customFormat="1" ht="36" customHeight="1">
      <c r="A9" s="33" t="e">
        <f>A7+1</f>
        <v>#REF!</v>
      </c>
      <c r="B9" s="45">
        <v>43819</v>
      </c>
      <c r="C9" s="23" t="s">
        <v>32</v>
      </c>
      <c r="D9" s="19" t="s">
        <v>24</v>
      </c>
      <c r="E9" s="25" t="s">
        <v>15</v>
      </c>
      <c r="F9" s="25" t="s">
        <v>13</v>
      </c>
      <c r="G9" s="25" t="s">
        <v>17</v>
      </c>
      <c r="H9" s="25" t="s">
        <v>19</v>
      </c>
      <c r="I9" s="6">
        <v>452.37</v>
      </c>
      <c r="J9" s="6">
        <v>452.37</v>
      </c>
      <c r="K9" s="7">
        <f>J9*1.2</f>
        <v>542.8439999999999</v>
      </c>
      <c r="P9" s="1"/>
    </row>
    <row r="10" spans="1:16" s="2" customFormat="1" ht="35.25" customHeight="1">
      <c r="A10" s="34"/>
      <c r="B10" s="44"/>
      <c r="C10" s="44"/>
      <c r="D10" s="20" t="s">
        <v>25</v>
      </c>
      <c r="E10" s="44"/>
      <c r="F10" s="26"/>
      <c r="G10" s="44"/>
      <c r="H10" s="44"/>
      <c r="I10" s="6">
        <v>461.2</v>
      </c>
      <c r="J10" s="6">
        <f>I10</f>
        <v>461.2</v>
      </c>
      <c r="K10" s="7">
        <f>J10*1.2</f>
        <v>553.4399999999999</v>
      </c>
      <c r="P10" s="1">
        <f t="shared" si="2"/>
        <v>101.95194199438514</v>
      </c>
    </row>
    <row r="11" spans="1:11" ht="37.5" customHeight="1">
      <c r="A11" s="33" t="e">
        <f>#REF!+1</f>
        <v>#REF!</v>
      </c>
      <c r="B11" s="21" t="s">
        <v>26</v>
      </c>
      <c r="C11" s="23" t="s">
        <v>27</v>
      </c>
      <c r="D11" s="17" t="s">
        <v>24</v>
      </c>
      <c r="E11" s="25" t="s">
        <v>22</v>
      </c>
      <c r="F11" s="25" t="s">
        <v>13</v>
      </c>
      <c r="G11" s="25" t="s">
        <v>17</v>
      </c>
      <c r="H11" s="25" t="s">
        <v>12</v>
      </c>
      <c r="I11" s="6">
        <v>22.5</v>
      </c>
      <c r="J11" s="6">
        <v>22.5</v>
      </c>
      <c r="K11" s="7">
        <v>27</v>
      </c>
    </row>
    <row r="12" spans="1:16" s="2" customFormat="1" ht="47.25" customHeight="1">
      <c r="A12" s="34"/>
      <c r="B12" s="44"/>
      <c r="C12" s="44"/>
      <c r="D12" s="18" t="s">
        <v>25</v>
      </c>
      <c r="E12" s="26"/>
      <c r="F12" s="26"/>
      <c r="G12" s="26"/>
      <c r="H12" s="26"/>
      <c r="I12" s="6">
        <v>23.17</v>
      </c>
      <c r="J12" s="6">
        <v>23.17</v>
      </c>
      <c r="K12" s="7">
        <f aca="true" t="shared" si="3" ref="K12">J12*1.2</f>
        <v>27.804000000000002</v>
      </c>
      <c r="P12" s="1">
        <f t="shared" si="2"/>
        <v>102.97777777777779</v>
      </c>
    </row>
  </sheetData>
  <mergeCells count="37">
    <mergeCell ref="B11:B12"/>
    <mergeCell ref="A11:A12"/>
    <mergeCell ref="A5:A6"/>
    <mergeCell ref="C7:C8"/>
    <mergeCell ref="B7:B8"/>
    <mergeCell ref="C11:C12"/>
    <mergeCell ref="F7:F8"/>
    <mergeCell ref="F5:F6"/>
    <mergeCell ref="E11:E12"/>
    <mergeCell ref="F11:F12"/>
    <mergeCell ref="G7:G8"/>
    <mergeCell ref="E9:E10"/>
    <mergeCell ref="C9:C10"/>
    <mergeCell ref="E7:E8"/>
    <mergeCell ref="G9:G10"/>
    <mergeCell ref="G5:G6"/>
    <mergeCell ref="G11:G12"/>
    <mergeCell ref="H5:H6"/>
    <mergeCell ref="H7:H8"/>
    <mergeCell ref="H11:H12"/>
    <mergeCell ref="H9:H10"/>
    <mergeCell ref="F9:F10"/>
    <mergeCell ref="C5:C6"/>
    <mergeCell ref="A7:A8"/>
    <mergeCell ref="B9:B10"/>
    <mergeCell ref="A9:A10"/>
    <mergeCell ref="B2:D2"/>
    <mergeCell ref="E2:E3"/>
    <mergeCell ref="F2:G2"/>
    <mergeCell ref="H2:H3"/>
    <mergeCell ref="I2:I3"/>
    <mergeCell ref="J2:K2"/>
    <mergeCell ref="A2:A3"/>
    <mergeCell ref="E5:E6"/>
    <mergeCell ref="B5:B6"/>
    <mergeCell ref="A4:K4"/>
    <mergeCell ref="B1:K1"/>
  </mergeCells>
  <printOptions horizontalCentered="1"/>
  <pageMargins left="0.31496062992125984" right="0.31496062992125984" top="0.15748031496062992" bottom="0.15748031496062992" header="0.31496062992125984" footer="0.31496062992125984"/>
  <pageSetup fitToHeight="13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Владимировна НОВОЖИЛОВА</dc:creator>
  <cp:keywords/>
  <dc:description/>
  <cp:lastModifiedBy>User</cp:lastModifiedBy>
  <cp:lastPrinted>2017-01-20T06:33:16Z</cp:lastPrinted>
  <dcterms:created xsi:type="dcterms:W3CDTF">2015-06-24T08:29:00Z</dcterms:created>
  <dcterms:modified xsi:type="dcterms:W3CDTF">2020-03-24T14:45:47Z</dcterms:modified>
  <cp:category/>
  <cp:version/>
  <cp:contentType/>
  <cp:contentStatus/>
</cp:coreProperties>
</file>